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https://eonos.sharepoint.com/sites/Koncepceuniverzlnchmonitor/Shared Documents/Implementace dálkového odečítání-Cílové řešení/Zajištění VOS/VOS/Dotazy uchazečů/Vysvětlení 18 (TTC 26.8.2025)/"/>
    </mc:Choice>
  </mc:AlternateContent>
  <xr:revisionPtr revIDLastSave="22" documentId="8_{C8FE663A-E335-419F-A95D-C6CB7443BEA1}" xr6:coauthVersionLast="47" xr6:coauthVersionMax="47" xr10:uidLastSave="{3FDDC838-EFA4-4700-8168-14853EADB6A6}"/>
  <bookViews>
    <workbookView xWindow="28680" yWindow="-120" windowWidth="29040" windowHeight="15720" xr2:uid="{BA8BC687-B2D6-4BCE-9A3E-B5CF4BAA77AE}"/>
  </bookViews>
  <sheets>
    <sheet name="Nabídkový list" sheetId="1" r:id="rId1"/>
  </sheets>
  <definedNames>
    <definedName name="_Hlk179531508" localSheetId="0">'Nabídkový list'!#REF!</definedName>
    <definedName name="_Toc179801774" localSheetId="0">'Nabídkový list'!$B$8</definedName>
    <definedName name="_Toc179801775" localSheetId="0">'Nabídkový list'!$B$9</definedName>
    <definedName name="_Toc179801776" localSheetId="0">'Nabídkový list'!$B$10</definedName>
    <definedName name="_Toc179801777" localSheetId="0">'Nabídkový list'!$B$11</definedName>
    <definedName name="_Toc179801778" localSheetId="0">'Nabídkový list'!$B$12</definedName>
    <definedName name="_Toc179801779" localSheetId="0">'Nabídkový list'!$B$13</definedName>
    <definedName name="_Toc179801783" localSheetId="0">'Nabídkový list'!$B$28</definedName>
    <definedName name="_Toc179801784" localSheetId="0">'Nabídkový list'!$C$28</definedName>
    <definedName name="_Toc179801785" localSheetId="0">'Nabídkový list'!$B$29</definedName>
    <definedName name="_Toc179801786" localSheetId="0">'Nabídkový list'!$C$29</definedName>
    <definedName name="_Toc179801787" localSheetId="0">'Nabídkový list'!$B$30</definedName>
    <definedName name="_Toc179801788" localSheetId="0">'Nabídkový list'!$C$30</definedName>
    <definedName name="_Toc179801789" localSheetId="0">'Nabídkový list'!$B$31</definedName>
    <definedName name="_Toc179801790" localSheetId="0">'Nabídkový list'!$C$31</definedName>
    <definedName name="_Toc179801791" localSheetId="0">'Nabídkový list'!$B$32</definedName>
    <definedName name="_Toc179801792" localSheetId="0">'Nabídkový list'!$C$32</definedName>
    <definedName name="_Toc179801793" localSheetId="0">'Nabídkový list'!$B$33</definedName>
    <definedName name="_Toc179801794" localSheetId="0">'Nabídkový list'!$C$33</definedName>
    <definedName name="_Toc179801795" localSheetId="0">'Nabídkový list'!$B$34</definedName>
    <definedName name="_Toc179801796" localSheetId="0">'Nabídkový list'!$C$34</definedName>
    <definedName name="_Toc179801797" localSheetId="0">'Nabídkový list'!$B$35</definedName>
    <definedName name="_Toc179801798" localSheetId="0">'Nabídkový list'!$C$35</definedName>
    <definedName name="_Toc179801799" localSheetId="0">'Nabídkový list'!$B$36</definedName>
    <definedName name="_Toc179801800" localSheetId="0">'Nabídkový list'!$C$36</definedName>
    <definedName name="_Toc179801801" localSheetId="0">'Nabídkový list'!$B$37</definedName>
    <definedName name="_Toc179801802" localSheetId="0">'Nabídkový list'!$C$37</definedName>
    <definedName name="_Toc179801803" localSheetId="0">'Nabídkový list'!$B$39</definedName>
    <definedName name="_Toc179801804" localSheetId="0">'Nabídkový list'!$C$39</definedName>
    <definedName name="_Toc179801805" localSheetId="0">'Nabídkový list'!$B$41</definedName>
    <definedName name="_Toc179801806" localSheetId="0">'Nabídkový list'!$C$41</definedName>
    <definedName name="_Toc179801807" localSheetId="0">'Nabídkový list'!$B$42</definedName>
    <definedName name="_Toc179801808" localSheetId="0">'Nabídkový list'!$C$42</definedName>
    <definedName name="_Toc179801809" localSheetId="0">'Nabídkový list'!$B$43</definedName>
    <definedName name="_Toc179801810" localSheetId="0">'Nabídkový list'!$C$43</definedName>
    <definedName name="_Toc179801811" localSheetId="0">'Nabídkový list'!$B$44</definedName>
    <definedName name="_Toc179801812" localSheetId="0">'Nabídkový list'!$C$44</definedName>
    <definedName name="_Toc179801813" localSheetId="0">'Nabídkový list'!$B$45</definedName>
    <definedName name="_Toc179801814" localSheetId="0">'Nabídkový list'!$C$45</definedName>
    <definedName name="_Toc179801815" localSheetId="0">'Nabídkový list'!$B$46</definedName>
    <definedName name="_Toc179801816" localSheetId="0">'Nabídkový list'!$C$46</definedName>
    <definedName name="_Toc179801817" localSheetId="0">'Nabídkový list'!$B$47</definedName>
    <definedName name="_Toc179801818" localSheetId="0">'Nabídkový list'!$C$47</definedName>
    <definedName name="_Toc179801820" localSheetId="0">'Nabídkový list'!$B$78</definedName>
    <definedName name="_Toc179801821" localSheetId="0">'Nabídkový list'!$B$79</definedName>
    <definedName name="_Toc179801822" localSheetId="0">'Nabídkový list'!$B$80</definedName>
    <definedName name="_Toc179801823" localSheetId="0">'Nabídkový list'!$B$82</definedName>
    <definedName name="_Toc179801824" localSheetId="0">'Nabídkový list'!$B$83</definedName>
    <definedName name="_Toc179801825" localSheetId="0">'Nabídkový list'!$B$84</definedName>
    <definedName name="_Toc179801826" localSheetId="0">'Nabídkový list'!$B$85</definedName>
    <definedName name="_Toc179801827" localSheetId="0">'Nabídkový list'!$B$86</definedName>
    <definedName name="_Toc179801828" localSheetId="0">'Nabídkový list'!$B$87</definedName>
    <definedName name="_Toc179801829" localSheetId="0">'Nabídkový list'!$B$88</definedName>
    <definedName name="_Toc179801830" localSheetId="0">'Nabídkový list'!$B$89</definedName>
    <definedName name="_Toc179801832" localSheetId="0">'Nabídkový list'!$B$100</definedName>
    <definedName name="_Toc179801833" localSheetId="0">'Nabídkový list'!$B$101</definedName>
    <definedName name="_Toc179801834" localSheetId="0">'Nabídkový list'!$B$102</definedName>
    <definedName name="_Toc179801835" localSheetId="0">'Nabídkový list'!$B$103</definedName>
    <definedName name="_Toc179801836" localSheetId="0">'Nabídkový list'!$B$104</definedName>
    <definedName name="_Toc179801837" localSheetId="0">'Nabídkový list'!$B$105</definedName>
    <definedName name="_Toc179801838" localSheetId="0">'Nabídkový list'!$B$106</definedName>
    <definedName name="_Toc179801839" localSheetId="0">'Nabídkový list'!$B$107</definedName>
    <definedName name="_Toc179801840" localSheetId="0">'Nabídkový list'!$B$108</definedName>
    <definedName name="_Toc179801841" localSheetId="0">'Nabídkový list'!$B$109</definedName>
    <definedName name="_Toc179801842" localSheetId="0">'Nabídkový list'!$B$111</definedName>
    <definedName name="_Toc179801843" localSheetId="0">'Nabídkový list'!$B$115</definedName>
    <definedName name="_Toc179801844" localSheetId="0">'Nabídkový list'!$B$116</definedName>
    <definedName name="_Toc179801847" localSheetId="0">'Nabídkový list'!$B$130</definedName>
    <definedName name="_Toc179801848" localSheetId="0">'Nabídkový list'!$C$130</definedName>
    <definedName name="_Toc179801849" localSheetId="0">'Nabídkový list'!$B$131</definedName>
    <definedName name="_Toc179801850" localSheetId="0">'Nabídkový list'!$C$131</definedName>
    <definedName name="_Toc179801851" localSheetId="0">'Nabídkový list'!$B$132</definedName>
    <definedName name="_Toc179801852" localSheetId="0">'Nabídkový list'!$C$132</definedName>
    <definedName name="_Toc179801853" localSheetId="0">'Nabídkový list'!$B$133</definedName>
    <definedName name="_Toc179801854" localSheetId="0">'Nabídkový list'!$C$133</definedName>
    <definedName name="_Toc179801855" localSheetId="0">'Nabídkový list'!$B$134</definedName>
    <definedName name="_Toc179801856" localSheetId="0">'Nabídkový list'!$C$134</definedName>
    <definedName name="_Toc179801858" localSheetId="0">'Nabídkový list'!$B$149</definedName>
    <definedName name="_Toc179801861" localSheetId="0">'Nabídkový list'!$B$151</definedName>
    <definedName name="_Toc179801862" localSheetId="0">'Nabídkový list'!$C$151</definedName>
    <definedName name="_Toc179801864" localSheetId="0">'Nabídkový list'!$C$152</definedName>
    <definedName name="_Toc179801866" localSheetId="0">'Nabídkový list'!$C$153</definedName>
    <definedName name="_Toc179801867" localSheetId="0">'Nabídkový list'!$B$154</definedName>
    <definedName name="_Toc179801869" localSheetId="0">'Nabídkový list'!$B$155</definedName>
    <definedName name="_Toc179801870" localSheetId="0">'Nabídkový list'!$C$155</definedName>
    <definedName name="_Toc179801871" localSheetId="0">'Nabídkový list'!$B$156</definedName>
    <definedName name="_Toc179801872" localSheetId="0">'Nabídkový list'!$C$156</definedName>
    <definedName name="_Toc179801873" localSheetId="0">'Nabídkový list'!$B$157</definedName>
    <definedName name="_Toc179801874" localSheetId="0">'Nabídkový list'!$C$157</definedName>
    <definedName name="_Toc192676761" localSheetId="0">'Nabídkový list'!#REF!</definedName>
    <definedName name="_Toc192677945" localSheetId="0">'Nabídkový list'!$A$1</definedName>
    <definedName name="_Toc192677946" localSheetId="0">'Nabídkový list'!#REF!</definedName>
    <definedName name="_Toc192677947" localSheetId="0">'Nabídkový list'!#REF!</definedName>
    <definedName name="_Toc192677948" localSheetId="0">'Nabídkový list'!#REF!</definedName>
    <definedName name="_Toc192677949" localSheetId="0">'Nabídkový list'!$B$98</definedName>
    <definedName name="_Toc192677950" localSheetId="0">'Nabídkový list'!$B$127</definedName>
    <definedName name="_Toc192677951" localSheetId="0">'Nabídkový list'!#REF!</definedName>
    <definedName name="_Toc81830595" localSheetId="0">'Nabídkový list'!$C$100</definedName>
    <definedName name="_Toc81830653" localSheetId="0">'Nabídkový list'!$B$150</definedName>
    <definedName name="_Toc81830656" localSheetId="0">'Nabídkový list'!$B$152</definedName>
    <definedName name="_Toc81830659" localSheetId="0">'Nabídkový list'!$B$153</definedName>
    <definedName name="_Toc89327105" localSheetId="0">'Nabídkový list'!$B$6</definedName>
    <definedName name="_Toc89327106" localSheetId="0">'Nabídkový list'!$B$7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80" i="1" l="1"/>
  <c r="D39" i="1" l="1"/>
  <c r="D28" i="1"/>
  <c r="D169" i="1"/>
  <c r="D165" i="1"/>
  <c r="D13" i="1" l="1"/>
  <c r="D100" i="1"/>
  <c r="D130" i="1" l="1"/>
  <c r="D12" i="1" s="1"/>
  <c r="D119" i="1"/>
  <c r="D11" i="1" s="1"/>
  <c r="D79" i="1"/>
  <c r="D59" i="1"/>
  <c r="D49" i="1"/>
  <c r="D8" i="1"/>
  <c r="D9" i="1" l="1"/>
  <c r="D78" i="1"/>
  <c r="D10" i="1" s="1"/>
  <c r="D7" i="1" l="1"/>
</calcChain>
</file>

<file path=xl/sharedStrings.xml><?xml version="1.0" encoding="utf-8"?>
<sst xmlns="http://schemas.openxmlformats.org/spreadsheetml/2006/main" count="162" uniqueCount="161">
  <si>
    <t>NABÍDKOVÝ LIST</t>
  </si>
  <si>
    <t>* vyplní Dodavatel</t>
  </si>
  <si>
    <t>** vyplní Dodavatel dle výstupu dílčích příloh 4b, 4c, 4d ZD</t>
  </si>
  <si>
    <t>1.A Celkové ceny [Kč]</t>
  </si>
  <si>
    <t>1.A.1 Celková cena všech částí veřejné zakázky [Kč]</t>
  </si>
  <si>
    <t>1.A.2 Celková cena za servis – Paušální odměna za Základní služby (MUM)</t>
  </si>
  <si>
    <t>1.A.3 Celková cena za servis – Paušální odměna za Základní služby (MSUM)</t>
  </si>
  <si>
    <t>1.A.4 Celková cena za servis – Odměna za Doplňkové služby</t>
  </si>
  <si>
    <t>1.A.5 Celková cena za DÍLO</t>
  </si>
  <si>
    <t xml:space="preserve">1.A.6 Celková cena za rozvoj Systému MDTS – DÍLČÍ PLNĚNÍ </t>
  </si>
  <si>
    <t>1.A.7 Celková cena za dodávku MSUM pro Rámcovou část - ZBOŽÍ</t>
  </si>
  <si>
    <t>Kde,</t>
  </si>
  <si>
    <t>1.A.1 = 1.A.2 + 1.A.3 + 1.A.4 + 1.A.5 + 1.A.6 + 1.A.7</t>
  </si>
  <si>
    <t>a</t>
  </si>
  <si>
    <r>
      <t xml:space="preserve">1.A.2 = </t>
    </r>
    <r>
      <rPr>
        <b/>
        <sz val="10"/>
        <color rgb="FF00B050"/>
        <rFont val="Times New Roman"/>
        <family val="1"/>
        <charset val="238"/>
      </rPr>
      <t>8</t>
    </r>
    <r>
      <rPr>
        <sz val="10"/>
        <color theme="1"/>
        <rFont val="Times New Roman"/>
        <family val="1"/>
        <charset val="238"/>
      </rPr>
      <t xml:space="preserve"> * paušální cena (1.B.1) = </t>
    </r>
    <r>
      <rPr>
        <b/>
        <sz val="10"/>
        <color rgb="FF00B050"/>
        <rFont val="Times New Roman"/>
        <family val="1"/>
        <charset val="238"/>
      </rPr>
      <t>8</t>
    </r>
    <r>
      <rPr>
        <sz val="10"/>
        <color theme="1"/>
        <rFont val="Times New Roman"/>
        <family val="1"/>
        <charset val="238"/>
      </rPr>
      <t xml:space="preserve"> * (součet 1.B.1.1 až 1.B.1.9)</t>
    </r>
  </si>
  <si>
    <r>
      <t xml:space="preserve">1.A.3 = </t>
    </r>
    <r>
      <rPr>
        <b/>
        <sz val="10"/>
        <color rgb="FF00B050"/>
        <rFont val="Times New Roman"/>
        <family val="1"/>
        <charset val="238"/>
      </rPr>
      <t>2</t>
    </r>
    <r>
      <rPr>
        <sz val="10"/>
        <color theme="1"/>
        <rFont val="Times New Roman"/>
        <family val="1"/>
        <charset val="238"/>
      </rPr>
      <t xml:space="preserve"> * paušální cena (1.B.2) + </t>
    </r>
    <r>
      <rPr>
        <b/>
        <sz val="10"/>
        <color rgb="FF00B050"/>
        <rFont val="Times New Roman"/>
        <family val="1"/>
        <charset val="238"/>
      </rPr>
      <t>5</t>
    </r>
    <r>
      <rPr>
        <sz val="10"/>
        <color theme="1"/>
        <rFont val="Times New Roman"/>
        <family val="1"/>
        <charset val="238"/>
      </rPr>
      <t xml:space="preserve"> * paušální cena (1.B.3) + </t>
    </r>
    <r>
      <rPr>
        <b/>
        <sz val="10"/>
        <color rgb="FF00B050"/>
        <rFont val="Times New Roman"/>
        <family val="1"/>
        <charset val="238"/>
      </rPr>
      <t>1</t>
    </r>
    <r>
      <rPr>
        <sz val="10"/>
        <color theme="1"/>
        <rFont val="Times New Roman"/>
        <family val="1"/>
        <charset val="238"/>
      </rPr>
      <t xml:space="preserve"> * paušální cena (1.B.4) = </t>
    </r>
    <r>
      <rPr>
        <b/>
        <sz val="10"/>
        <color rgb="FF00B050"/>
        <rFont val="Times New Roman"/>
        <family val="1"/>
        <charset val="238"/>
      </rPr>
      <t>2</t>
    </r>
    <r>
      <rPr>
        <sz val="10"/>
        <color theme="1"/>
        <rFont val="Times New Roman"/>
        <family val="1"/>
        <charset val="238"/>
      </rPr>
      <t xml:space="preserve"> * (součet 1.B.2.1 až 1.B.2.7) + </t>
    </r>
    <r>
      <rPr>
        <b/>
        <sz val="10"/>
        <color rgb="FF00B050"/>
        <rFont val="Times New Roman"/>
        <family val="1"/>
        <charset val="238"/>
      </rPr>
      <t>5</t>
    </r>
    <r>
      <rPr>
        <sz val="10"/>
        <color theme="1"/>
        <rFont val="Times New Roman"/>
        <family val="1"/>
        <charset val="238"/>
      </rPr>
      <t xml:space="preserve"> * (součet 1.B.3.1 až 1.B.3.7) + </t>
    </r>
    <r>
      <rPr>
        <b/>
        <sz val="10"/>
        <color rgb="FF00B050"/>
        <rFont val="Times New Roman"/>
        <family val="1"/>
        <charset val="238"/>
      </rPr>
      <t>1</t>
    </r>
    <r>
      <rPr>
        <sz val="10"/>
        <color theme="1"/>
        <rFont val="Times New Roman"/>
        <family val="1"/>
        <charset val="238"/>
      </rPr>
      <t xml:space="preserve"> * (součet 1.B.4.1 až 1.B.4.7) </t>
    </r>
  </si>
  <si>
    <r>
      <t xml:space="preserve">1.A.4 = </t>
    </r>
    <r>
      <rPr>
        <b/>
        <sz val="10"/>
        <color rgb="FF00B050"/>
        <rFont val="Times New Roman"/>
        <family val="1"/>
        <charset val="238"/>
      </rPr>
      <t>8</t>
    </r>
    <r>
      <rPr>
        <sz val="10"/>
        <color theme="1"/>
        <rFont val="Times New Roman"/>
        <family val="1"/>
        <charset val="238"/>
      </rPr>
      <t xml:space="preserve"> * 1.C = </t>
    </r>
    <r>
      <rPr>
        <b/>
        <sz val="10"/>
        <color rgb="FF00B050"/>
        <rFont val="Times New Roman"/>
        <family val="1"/>
        <charset val="238"/>
      </rPr>
      <t>8</t>
    </r>
    <r>
      <rPr>
        <sz val="10"/>
        <color theme="1"/>
        <rFont val="Times New Roman"/>
        <family val="1"/>
        <charset val="238"/>
      </rPr>
      <t xml:space="preserve"> *(1.C.1 + 1.C.2)</t>
    </r>
  </si>
  <si>
    <r>
      <t xml:space="preserve">1.A.5 = 1.D.10 = 1.D.1 + 1.D.2 + 1.D.3 + 1.D.4 + </t>
    </r>
    <r>
      <rPr>
        <sz val="10"/>
        <color rgb="FF7030A0"/>
        <rFont val="Times New Roman"/>
        <family val="1"/>
        <charset val="238"/>
      </rPr>
      <t xml:space="preserve">1.D.5.1 </t>
    </r>
    <r>
      <rPr>
        <sz val="10"/>
        <color theme="1"/>
        <rFont val="Times New Roman"/>
        <family val="1"/>
        <charset val="238"/>
      </rPr>
      <t>+ 1.D.6 +</t>
    </r>
    <r>
      <rPr>
        <sz val="10"/>
        <color rgb="FF7030A0"/>
        <rFont val="Times New Roman"/>
        <family val="1"/>
        <charset val="238"/>
      </rPr>
      <t xml:space="preserve"> 1.D.6.1</t>
    </r>
    <r>
      <rPr>
        <sz val="10"/>
        <color rgb="FF00B050"/>
        <rFont val="Times New Roman"/>
        <family val="1"/>
        <charset val="238"/>
      </rPr>
      <t xml:space="preserve"> </t>
    </r>
    <r>
      <rPr>
        <sz val="10"/>
        <color theme="1"/>
        <rFont val="Times New Roman"/>
        <family val="1"/>
        <charset val="238"/>
      </rPr>
      <t>+ 1.D.7 + 1.D.8 +</t>
    </r>
    <r>
      <rPr>
        <sz val="10"/>
        <color rgb="FF7030A0"/>
        <rFont val="Times New Roman"/>
        <family val="1"/>
        <charset val="238"/>
      </rPr>
      <t xml:space="preserve"> 1.D.9</t>
    </r>
  </si>
  <si>
    <t>1.A.6 = 1.E = součet 1.E.1 až 1.E.5</t>
  </si>
  <si>
    <r>
      <t xml:space="preserve">1.A.7 = </t>
    </r>
    <r>
      <rPr>
        <b/>
        <sz val="10"/>
        <color rgb="FF00B050"/>
        <rFont val="Times New Roman"/>
        <family val="1"/>
        <charset val="238"/>
      </rPr>
      <t>5500</t>
    </r>
    <r>
      <rPr>
        <sz val="10"/>
        <color theme="1"/>
        <rFont val="Times New Roman"/>
        <family val="1"/>
        <charset val="238"/>
      </rPr>
      <t xml:space="preserve"> * 1.G.1 + </t>
    </r>
    <r>
      <rPr>
        <b/>
        <sz val="10"/>
        <color rgb="FF00B050"/>
        <rFont val="Times New Roman"/>
        <family val="1"/>
        <charset val="238"/>
      </rPr>
      <t>5500</t>
    </r>
    <r>
      <rPr>
        <sz val="10"/>
        <color theme="1"/>
        <rFont val="Times New Roman"/>
        <family val="1"/>
        <charset val="238"/>
      </rPr>
      <t xml:space="preserve"> * 1.G.2 + </t>
    </r>
    <r>
      <rPr>
        <b/>
        <sz val="10"/>
        <color rgb="FF00B050"/>
        <rFont val="Times New Roman"/>
        <family val="1"/>
        <charset val="238"/>
      </rPr>
      <t>100</t>
    </r>
    <r>
      <rPr>
        <sz val="10"/>
        <color theme="1"/>
        <rFont val="Times New Roman"/>
        <family val="1"/>
        <charset val="238"/>
      </rPr>
      <t xml:space="preserve"> * 1.F.3.1</t>
    </r>
  </si>
  <si>
    <t>1.B.1 Celková paušální odměna za Základní služby (MUM) [Kč] (za 1 rok poskytování služby)</t>
  </si>
  <si>
    <t>1.B.1.1 Zaškolení a podpora pracovníků při provozu MUM</t>
  </si>
  <si>
    <t>1.B.1.3 Servis na SW</t>
  </si>
  <si>
    <t>1.B.1.4 Udržování vývojového systému</t>
  </si>
  <si>
    <t>1.B.1.5 Zajištění KB (patche, Logování, řešení KBU/KBI a Zranitelností, ...)</t>
  </si>
  <si>
    <t>1.B.1.6 Vedení dokumentace</t>
  </si>
  <si>
    <t>1.B.1.7 Konzultace a poradenská činnost</t>
  </si>
  <si>
    <t>1.B.1.8 Zpracování exit plánu</t>
  </si>
  <si>
    <t>1.B.1.9 Všechny další poplatky a veškeré náklady</t>
  </si>
  <si>
    <t>1.B.2 Celková paušální odměna za Základní služby (MSUM) [Kč] (za 1 rok poskytování služby)</t>
  </si>
  <si>
    <t>počet dodaných UM v záruce 1 až 2500ks</t>
  </si>
  <si>
    <t>1.B.2.1 Zaškolení a podpora pracovníků při provozu MSUM</t>
  </si>
  <si>
    <t>1.B.2.3 Servis na HW i SW</t>
  </si>
  <si>
    <t>1.B.2.4 Zajištění KB (patche, Logování, řešení KBU/KBI a Zranitelností, …)</t>
  </si>
  <si>
    <t>1.B.2.5 Vedení dokumentace</t>
  </si>
  <si>
    <t>1.B.2.6 Konzultace a poradenská činnost</t>
  </si>
  <si>
    <t>1.B.2.7 Všechny další poplatky a veškeré náklady</t>
  </si>
  <si>
    <t>1.B.3 Celková paušální odměna za Základní služby (MSUM) [Kč] (za 1 rok poskytování služby)</t>
  </si>
  <si>
    <t>počet dodaných v záruce 2501 až 5000ks</t>
  </si>
  <si>
    <t>1.B.3.1 Zaškolení a podpora pracovníků při provozu MSUM</t>
  </si>
  <si>
    <t>1.B.3.3 Servis na HW i SW</t>
  </si>
  <si>
    <t>1.B.3.4 Zajištění KB (patche, Logování, řešení KBU/KBI a Zranitelností, …)</t>
  </si>
  <si>
    <t>1.B.3.5 Vedení dokumentace</t>
  </si>
  <si>
    <t>1.B.3.6 Konzultace a poradenská činnost</t>
  </si>
  <si>
    <t>1.B.3.7 Všechny další poplatky a veškeré náklady</t>
  </si>
  <si>
    <t>1.B.4 Celková paušální odměna za Základní služby (MSUM) [Kč]  (za 1 rok poskytování služby)</t>
  </si>
  <si>
    <t>počet dodaných UM v záruce nad 5000ks</t>
  </si>
  <si>
    <t>1.B.4.1 Zaškolení a podpora pracovníků při provozu MSUM</t>
  </si>
  <si>
    <t>1.B.4.3 Servis na HW i SW</t>
  </si>
  <si>
    <t>1.B.4.4 Zajištění KB (patche, Logování, řešení KBU/KBI a Zranitelností, …)</t>
  </si>
  <si>
    <t>1.B.4.5 Vedení dokumentace</t>
  </si>
  <si>
    <t>1.B.4.6 Konzultace a poradenská činnost</t>
  </si>
  <si>
    <t>1.B.4.7 Všechny další poplatky a veškeré náklady</t>
  </si>
  <si>
    <t xml:space="preserve">Kde,  </t>
  </si>
  <si>
    <t>1.B.1 = 1.B.1.1 + 1.B.1.2 + 1.B.1.3 + 1.B.1.4 + 1.B.1.5 + 1.B.1.6 + 1.B.1.7 + 1.B.1.8 + 1.B.1.9</t>
  </si>
  <si>
    <t>1.B.2 = 1.B.2.1 + 1.B.2.2 + 1.B.2.3 + 1.B.2.4 + 1.B.2.5 + 1.B.2.6 + 1.B.2.7</t>
  </si>
  <si>
    <t>1.B.3 = 1.B.3.1 + 1.B.3.2 + 1.B.3.3 + 1.B.3.4 + 1.B.3.5 + 1.B.3.6 + 1.B.3.7</t>
  </si>
  <si>
    <t>1.B.4 = 1.B.4.1 + 1.B.4.2 + 1.B.4.3 + 1.B.4.4 + 1.B.4.5 + 1.B.4.6 + 1.B.4.7</t>
  </si>
  <si>
    <t>1.C Celková cena za Doplňkové služby [Kč] (za 1 rok poskytování služby)</t>
  </si>
  <si>
    <t>1.C.1 Služba integrátora [Kč]</t>
  </si>
  <si>
    <t>1.C.2 Služba Servis nadlimit [Kč]</t>
  </si>
  <si>
    <t>1.C.3 Cena za jednotlivé pozice</t>
  </si>
  <si>
    <t>1.C.3.1 Projektový manager [Kč/hod]</t>
  </si>
  <si>
    <t>1.C.3.2 Servisní technik v pracovní době [Kč/hod]</t>
  </si>
  <si>
    <t>1.C.3.3 Servisní technik mimo pracovní dobu [Kč/hod]</t>
  </si>
  <si>
    <t>1.C.3.4 Analytik v pracovní době [Kč/hod]</t>
  </si>
  <si>
    <t>1.C.3.5 Analytik mimo pracovní dobu [Kč/hod]</t>
  </si>
  <si>
    <t>1.C.3.6 Programátor [Kč/hod]</t>
  </si>
  <si>
    <t>1.C.3.7 Technik provádějící testy, Školitel [Kč/hod]</t>
  </si>
  <si>
    <t>kde pro účel hodnocení prací Doplňkových služeb bude cena stanovena jako:</t>
  </si>
  <si>
    <t>1.C = 1.C.1 + 1.C.2</t>
  </si>
  <si>
    <t xml:space="preserve">Služba integrátora a Služba servisu nadlimit je stanovená jako: </t>
  </si>
  <si>
    <r>
      <t>[</t>
    </r>
    <r>
      <rPr>
        <b/>
        <sz val="10"/>
        <color theme="1"/>
        <rFont val="Times New Roman"/>
        <family val="1"/>
        <charset val="238"/>
      </rPr>
      <t>služba integrátora</t>
    </r>
    <r>
      <rPr>
        <sz val="10"/>
        <color theme="1"/>
        <rFont val="Times New Roman"/>
        <family val="1"/>
        <charset val="238"/>
      </rPr>
      <t xml:space="preserve"> 1.C.1 = </t>
    </r>
    <r>
      <rPr>
        <b/>
        <sz val="10"/>
        <color rgb="FF00B050"/>
        <rFont val="Times New Roman"/>
        <family val="1"/>
        <charset val="238"/>
      </rPr>
      <t>200</t>
    </r>
    <r>
      <rPr>
        <sz val="10"/>
        <color rgb="FF00B050"/>
        <rFont val="Times New Roman"/>
        <family val="1"/>
        <charset val="238"/>
      </rPr>
      <t xml:space="preserve"> </t>
    </r>
    <r>
      <rPr>
        <sz val="10"/>
        <color theme="1"/>
        <rFont val="Times New Roman"/>
        <family val="1"/>
        <charset val="238"/>
      </rPr>
      <t xml:space="preserve">*1.C.3.1 + </t>
    </r>
    <r>
      <rPr>
        <b/>
        <sz val="10"/>
        <color rgb="FF00B050"/>
        <rFont val="Times New Roman"/>
        <family val="1"/>
        <charset val="238"/>
      </rPr>
      <t>200</t>
    </r>
    <r>
      <rPr>
        <sz val="10"/>
        <color rgb="FF00B050"/>
        <rFont val="Times New Roman"/>
        <family val="1"/>
        <charset val="238"/>
      </rPr>
      <t xml:space="preserve"> </t>
    </r>
    <r>
      <rPr>
        <sz val="10"/>
        <color theme="1"/>
        <rFont val="Times New Roman"/>
        <family val="1"/>
        <charset val="238"/>
      </rPr>
      <t>*1.C.3.4]</t>
    </r>
  </si>
  <si>
    <r>
      <t>[</t>
    </r>
    <r>
      <rPr>
        <b/>
        <sz val="10"/>
        <color theme="1"/>
        <rFont val="Times New Roman"/>
        <family val="1"/>
        <charset val="238"/>
      </rPr>
      <t>služba servis nadlimit</t>
    </r>
    <r>
      <rPr>
        <sz val="10"/>
        <color theme="1"/>
        <rFont val="Times New Roman"/>
        <family val="1"/>
        <charset val="238"/>
      </rPr>
      <t xml:space="preserve"> 1.C.2 = </t>
    </r>
    <r>
      <rPr>
        <b/>
        <sz val="10"/>
        <color rgb="FF00B050"/>
        <rFont val="Times New Roman"/>
        <family val="1"/>
        <charset val="238"/>
      </rPr>
      <t>100</t>
    </r>
    <r>
      <rPr>
        <sz val="10"/>
        <color theme="1"/>
        <rFont val="Times New Roman"/>
        <family val="1"/>
        <charset val="238"/>
      </rPr>
      <t xml:space="preserve"> *1.C.3.1 + </t>
    </r>
    <r>
      <rPr>
        <b/>
        <sz val="10"/>
        <color rgb="FF00B050"/>
        <rFont val="Times New Roman"/>
        <family val="1"/>
        <charset val="238"/>
      </rPr>
      <t>60</t>
    </r>
    <r>
      <rPr>
        <sz val="10"/>
        <color theme="1"/>
        <rFont val="Times New Roman"/>
        <family val="1"/>
        <charset val="238"/>
      </rPr>
      <t xml:space="preserve"> *1.C.3.2 + </t>
    </r>
    <r>
      <rPr>
        <b/>
        <sz val="10"/>
        <color rgb="FF00B050"/>
        <rFont val="Times New Roman"/>
        <family val="1"/>
        <charset val="238"/>
      </rPr>
      <t>20</t>
    </r>
    <r>
      <rPr>
        <sz val="10"/>
        <color theme="1"/>
        <rFont val="Times New Roman"/>
        <family val="1"/>
        <charset val="238"/>
      </rPr>
      <t xml:space="preserve"> *1.C.3.3 + </t>
    </r>
    <r>
      <rPr>
        <b/>
        <sz val="10"/>
        <color rgb="FF00B050"/>
        <rFont val="Times New Roman"/>
        <family val="1"/>
        <charset val="238"/>
      </rPr>
      <t>60</t>
    </r>
    <r>
      <rPr>
        <sz val="10"/>
        <color theme="1"/>
        <rFont val="Times New Roman"/>
        <family val="1"/>
        <charset val="238"/>
      </rPr>
      <t xml:space="preserve"> *1.C.3.4 +</t>
    </r>
    <r>
      <rPr>
        <b/>
        <sz val="10"/>
        <color rgb="FF00B050"/>
        <rFont val="Times New Roman"/>
        <family val="1"/>
        <charset val="238"/>
      </rPr>
      <t xml:space="preserve"> 20</t>
    </r>
    <r>
      <rPr>
        <sz val="10"/>
        <color theme="1"/>
        <rFont val="Times New Roman"/>
        <family val="1"/>
        <charset val="238"/>
      </rPr>
      <t xml:space="preserve">*1.C.3.5 + </t>
    </r>
    <r>
      <rPr>
        <b/>
        <sz val="10"/>
        <color rgb="FF00B050"/>
        <rFont val="Times New Roman"/>
        <family val="1"/>
        <charset val="238"/>
      </rPr>
      <t>100</t>
    </r>
    <r>
      <rPr>
        <sz val="10"/>
        <color theme="1"/>
        <rFont val="Times New Roman"/>
        <family val="1"/>
        <charset val="238"/>
      </rPr>
      <t xml:space="preserve">*1.C.3.6 + </t>
    </r>
    <r>
      <rPr>
        <b/>
        <sz val="10"/>
        <color rgb="FF00B050"/>
        <rFont val="Times New Roman"/>
        <family val="1"/>
        <charset val="238"/>
      </rPr>
      <t>40</t>
    </r>
    <r>
      <rPr>
        <sz val="10"/>
        <color theme="1"/>
        <rFont val="Times New Roman"/>
        <family val="1"/>
        <charset val="238"/>
      </rPr>
      <t>*1.C.3.7]</t>
    </r>
  </si>
  <si>
    <t>1.D Celková cena za dodávku Díla [Kč]</t>
  </si>
  <si>
    <t>1.D.1 Cena za zpracování závazné technické specifikace (ZTS)</t>
  </si>
  <si>
    <t>1.D.2 Cena za HW komponenty MSUM (10ks pro FAT, LAT)</t>
  </si>
  <si>
    <t>1.D.3 Cena za HW komponenty MSUM (80+10ks pro SAT I)</t>
  </si>
  <si>
    <t>1.D.4 Cena za HW komponenty MSUM (630+70ks pro SAT II)</t>
  </si>
  <si>
    <t>1.D.5 Cena za SW – licence – vlastní MUM</t>
  </si>
  <si>
    <t>příloha č.4d ZD;list "Systém MUM"; buňka "G7"</t>
  </si>
  <si>
    <t>1.D.5.1 Přepočtená Cena za SW – licence – vlastní MUM</t>
  </si>
  <si>
    <t>příloha č.4d ZD;list "Systém MUM"; buňka "G9"</t>
  </si>
  <si>
    <t>1.D.6 Ceny za SW – licence – třetí strany pro MUM</t>
  </si>
  <si>
    <t>dodané Dodavatelem</t>
  </si>
  <si>
    <t xml:space="preserve">1.D.6.1 Ceny za SW – licence – třetí strany pro MUM </t>
  </si>
  <si>
    <t>příloha č.4d ZD;list "Systém MUM"; buňka "G10"</t>
  </si>
  <si>
    <t>dodané Zadavatelem</t>
  </si>
  <si>
    <t>1.D.7 Cena za SW – Implementace systému MDTS do prostředí Zadavatele</t>
  </si>
  <si>
    <t>1.D.8 Ceny ostatní</t>
  </si>
  <si>
    <t xml:space="preserve">1.D.9 Ceny za HW – Systémové prostředky využité pro MUM </t>
  </si>
  <si>
    <t>příloha č.4d ZD;list "Systém MUM"; buňka "G11"</t>
  </si>
  <si>
    <t>1.D.10 Přepočtená Celková cena za dodávku Díla [Kč]</t>
  </si>
  <si>
    <t>kde 1.D = 1.D.1 + 1.D.2 + 1.D.3 + 1.D.4 + 1.D.5 + 1.D.6 + 1.D.7 + 1.D.8</t>
  </si>
  <si>
    <r>
      <t xml:space="preserve">kde 1.D.10 = 1.D.1 + 1.D.2 + 1.D.3 + 1.D.4 + </t>
    </r>
    <r>
      <rPr>
        <sz val="10"/>
        <color rgb="FF7030A0"/>
        <rFont val="Times New Roman"/>
        <family val="1"/>
        <charset val="238"/>
      </rPr>
      <t xml:space="preserve">1.D.5.1 </t>
    </r>
    <r>
      <rPr>
        <sz val="10"/>
        <color theme="1"/>
        <rFont val="Times New Roman"/>
        <family val="1"/>
        <charset val="238"/>
      </rPr>
      <t xml:space="preserve">+ 1.D.6 + </t>
    </r>
    <r>
      <rPr>
        <sz val="10"/>
        <color rgb="FF7030A0"/>
        <rFont val="Times New Roman"/>
        <family val="1"/>
        <charset val="238"/>
      </rPr>
      <t xml:space="preserve">1.D.6.1 </t>
    </r>
    <r>
      <rPr>
        <sz val="10"/>
        <color theme="1"/>
        <rFont val="Times New Roman"/>
        <family val="1"/>
        <charset val="238"/>
      </rPr>
      <t xml:space="preserve">+ 1.D.7 + 1.D.8 + </t>
    </r>
    <r>
      <rPr>
        <sz val="10"/>
        <color rgb="FF7030A0"/>
        <rFont val="Times New Roman"/>
        <family val="1"/>
        <charset val="238"/>
      </rPr>
      <t>1.D.9</t>
    </r>
  </si>
  <si>
    <t xml:space="preserve">Pokud dodavatel nacení položku 1.D.8, zároveň uvede popis plnění, které odpovídá této položce, do návrhu přílohy č. 3 smlouvy o dílo s rámcovou dohodu. </t>
  </si>
  <si>
    <t>Následující tabulka je pouze za účelem vyhodnocení nabídek – vzorové funkce</t>
  </si>
  <si>
    <t>1.E Cena za dodávku rozvoje systému MDTS (DÍLČÍ PLNĚNÍ)</t>
  </si>
  <si>
    <t>1.E.1 cenu za dodávku rozvoje– Typová funkce 1</t>
  </si>
  <si>
    <t>příloha č.4b ZD buňka "C21"</t>
  </si>
  <si>
    <t>1.E.2 cenu za dodávku rozvoje – Typová funkce 2</t>
  </si>
  <si>
    <t>příloha č.4b ZD buňka "C22"</t>
  </si>
  <si>
    <t>1.E.3 cenu za dodávku rozvoje – Typová funkce 3</t>
  </si>
  <si>
    <t>příloha č.4b ZD buňka "C23"</t>
  </si>
  <si>
    <t>1.E.4 cenu za dodávku rozvoje – Typová funkce 4</t>
  </si>
  <si>
    <t>příloha č.4b ZD buňka "C24"</t>
  </si>
  <si>
    <r>
      <t>[</t>
    </r>
    <r>
      <rPr>
        <b/>
        <sz val="10"/>
        <color theme="1"/>
        <rFont val="Times New Roman"/>
        <family val="1"/>
        <charset val="238"/>
      </rPr>
      <t>Typová funkce 1</t>
    </r>
    <r>
      <rPr>
        <sz val="10"/>
        <color theme="1"/>
        <rFont val="Times New Roman"/>
        <family val="1"/>
        <charset val="238"/>
      </rPr>
      <t xml:space="preserve"> 1.E.1</t>
    </r>
    <r>
      <rPr>
        <b/>
        <sz val="10"/>
        <color theme="1"/>
        <rFont val="Times New Roman"/>
        <family val="1"/>
        <charset val="238"/>
      </rPr>
      <t xml:space="preserve"> </t>
    </r>
    <r>
      <rPr>
        <sz val="10"/>
        <color theme="1"/>
        <rFont val="Times New Roman"/>
        <family val="1"/>
        <charset val="238"/>
      </rPr>
      <t xml:space="preserve">= </t>
    </r>
    <r>
      <rPr>
        <b/>
        <sz val="10"/>
        <color rgb="FF00B050"/>
        <rFont val="Times New Roman"/>
        <family val="1"/>
        <charset val="238"/>
      </rPr>
      <t xml:space="preserve">8 </t>
    </r>
    <r>
      <rPr>
        <sz val="10"/>
        <color theme="1"/>
        <rFont val="Times New Roman"/>
        <family val="1"/>
        <charset val="238"/>
      </rPr>
      <t xml:space="preserve">*1.C.3.1 + </t>
    </r>
    <r>
      <rPr>
        <b/>
        <sz val="10"/>
        <color rgb="FF00B050"/>
        <rFont val="Times New Roman"/>
        <family val="1"/>
        <charset val="238"/>
      </rPr>
      <t>24</t>
    </r>
    <r>
      <rPr>
        <sz val="10"/>
        <color theme="1"/>
        <rFont val="Times New Roman"/>
        <family val="1"/>
        <charset val="238"/>
      </rPr>
      <t xml:space="preserve"> *1.C.3.4 +</t>
    </r>
    <r>
      <rPr>
        <b/>
        <sz val="10"/>
        <color rgb="FF00B050"/>
        <rFont val="Times New Roman"/>
        <family val="1"/>
        <charset val="238"/>
      </rPr>
      <t xml:space="preserve"> 8</t>
    </r>
    <r>
      <rPr>
        <sz val="10"/>
        <color theme="1"/>
        <rFont val="Times New Roman"/>
        <family val="1"/>
        <charset val="238"/>
      </rPr>
      <t xml:space="preserve">*1.C.3.6 + </t>
    </r>
    <r>
      <rPr>
        <b/>
        <sz val="10"/>
        <color rgb="FF00B050"/>
        <rFont val="Times New Roman"/>
        <family val="1"/>
        <charset val="238"/>
      </rPr>
      <t>16</t>
    </r>
    <r>
      <rPr>
        <sz val="10"/>
        <color theme="1"/>
        <rFont val="Times New Roman"/>
        <family val="1"/>
        <charset val="238"/>
      </rPr>
      <t>*1.C.3.7]</t>
    </r>
  </si>
  <si>
    <r>
      <t>[</t>
    </r>
    <r>
      <rPr>
        <b/>
        <sz val="10"/>
        <color theme="1"/>
        <rFont val="Times New Roman"/>
        <family val="1"/>
        <charset val="238"/>
      </rPr>
      <t>Typová funkce 2</t>
    </r>
    <r>
      <rPr>
        <sz val="10"/>
        <color theme="1"/>
        <rFont val="Times New Roman"/>
        <family val="1"/>
        <charset val="238"/>
      </rPr>
      <t xml:space="preserve"> 1.E.2</t>
    </r>
    <r>
      <rPr>
        <b/>
        <sz val="10"/>
        <color theme="1"/>
        <rFont val="Times New Roman"/>
        <family val="1"/>
        <charset val="238"/>
      </rPr>
      <t xml:space="preserve"> </t>
    </r>
    <r>
      <rPr>
        <sz val="10"/>
        <color theme="1"/>
        <rFont val="Times New Roman"/>
        <family val="1"/>
        <charset val="238"/>
      </rPr>
      <t xml:space="preserve">= </t>
    </r>
    <r>
      <rPr>
        <b/>
        <sz val="10"/>
        <color rgb="FF00B050"/>
        <rFont val="Times New Roman"/>
        <family val="1"/>
        <charset val="238"/>
      </rPr>
      <t xml:space="preserve">32 </t>
    </r>
    <r>
      <rPr>
        <sz val="10"/>
        <color theme="1"/>
        <rFont val="Times New Roman"/>
        <family val="1"/>
        <charset val="238"/>
      </rPr>
      <t xml:space="preserve">*1.C.3.1 + </t>
    </r>
    <r>
      <rPr>
        <b/>
        <sz val="10"/>
        <color rgb="FF00B050"/>
        <rFont val="Times New Roman"/>
        <family val="1"/>
        <charset val="238"/>
      </rPr>
      <t>74</t>
    </r>
    <r>
      <rPr>
        <sz val="10"/>
        <color theme="1"/>
        <rFont val="Times New Roman"/>
        <family val="1"/>
        <charset val="238"/>
      </rPr>
      <t xml:space="preserve"> *1.C.3.4 +</t>
    </r>
    <r>
      <rPr>
        <b/>
        <sz val="10"/>
        <color rgb="FF00B050"/>
        <rFont val="Times New Roman"/>
        <family val="1"/>
        <charset val="238"/>
      </rPr>
      <t xml:space="preserve"> 74</t>
    </r>
    <r>
      <rPr>
        <sz val="10"/>
        <color theme="1"/>
        <rFont val="Times New Roman"/>
        <family val="1"/>
        <charset val="238"/>
      </rPr>
      <t xml:space="preserve">*1.C.3.6 + </t>
    </r>
    <r>
      <rPr>
        <b/>
        <sz val="10"/>
        <color rgb="FF00B050"/>
        <rFont val="Times New Roman"/>
        <family val="1"/>
        <charset val="238"/>
      </rPr>
      <t>74</t>
    </r>
    <r>
      <rPr>
        <sz val="10"/>
        <color theme="1"/>
        <rFont val="Times New Roman"/>
        <family val="1"/>
        <charset val="238"/>
      </rPr>
      <t>*1.C.3.7]</t>
    </r>
  </si>
  <si>
    <r>
      <t>[</t>
    </r>
    <r>
      <rPr>
        <b/>
        <sz val="10"/>
        <color theme="1"/>
        <rFont val="Times New Roman"/>
        <family val="1"/>
        <charset val="238"/>
      </rPr>
      <t>Typová funkce 3</t>
    </r>
    <r>
      <rPr>
        <sz val="10"/>
        <color theme="1"/>
        <rFont val="Times New Roman"/>
        <family val="1"/>
        <charset val="238"/>
      </rPr>
      <t xml:space="preserve"> 1.E.3</t>
    </r>
    <r>
      <rPr>
        <b/>
        <sz val="10"/>
        <color theme="1"/>
        <rFont val="Times New Roman"/>
        <family val="1"/>
        <charset val="238"/>
      </rPr>
      <t xml:space="preserve"> </t>
    </r>
    <r>
      <rPr>
        <sz val="10"/>
        <color theme="1"/>
        <rFont val="Times New Roman"/>
        <family val="1"/>
        <charset val="238"/>
      </rPr>
      <t xml:space="preserve">= </t>
    </r>
    <r>
      <rPr>
        <b/>
        <sz val="10"/>
        <color rgb="FF00B050"/>
        <rFont val="Times New Roman"/>
        <family val="1"/>
        <charset val="238"/>
      </rPr>
      <t xml:space="preserve">64 </t>
    </r>
    <r>
      <rPr>
        <sz val="10"/>
        <color theme="1"/>
        <rFont val="Times New Roman"/>
        <family val="1"/>
        <charset val="238"/>
      </rPr>
      <t xml:space="preserve">*1.C.3.1 + </t>
    </r>
    <r>
      <rPr>
        <b/>
        <sz val="10"/>
        <color rgb="FF00B050"/>
        <rFont val="Times New Roman"/>
        <family val="1"/>
        <charset val="238"/>
      </rPr>
      <t>100</t>
    </r>
    <r>
      <rPr>
        <sz val="10"/>
        <color theme="1"/>
        <rFont val="Times New Roman"/>
        <family val="1"/>
        <charset val="238"/>
      </rPr>
      <t>*1.C.3.2 +</t>
    </r>
    <r>
      <rPr>
        <b/>
        <sz val="10"/>
        <color rgb="FF00B050"/>
        <rFont val="Times New Roman"/>
        <family val="1"/>
        <charset val="238"/>
      </rPr>
      <t xml:space="preserve"> 150</t>
    </r>
    <r>
      <rPr>
        <sz val="10"/>
        <color theme="1"/>
        <rFont val="Times New Roman"/>
        <family val="1"/>
        <charset val="238"/>
      </rPr>
      <t xml:space="preserve">*1.C.3.4 + </t>
    </r>
    <r>
      <rPr>
        <b/>
        <sz val="10"/>
        <color rgb="FF00B050"/>
        <rFont val="Times New Roman"/>
        <family val="1"/>
        <charset val="238"/>
      </rPr>
      <t>150</t>
    </r>
    <r>
      <rPr>
        <sz val="10"/>
        <color theme="1"/>
        <rFont val="Times New Roman"/>
        <family val="1"/>
        <charset val="238"/>
      </rPr>
      <t xml:space="preserve">*1.C.3.6 + </t>
    </r>
    <r>
      <rPr>
        <b/>
        <sz val="10"/>
        <color rgb="FF00B050"/>
        <rFont val="Times New Roman"/>
        <family val="1"/>
        <charset val="238"/>
      </rPr>
      <t>100</t>
    </r>
    <r>
      <rPr>
        <sz val="10"/>
        <color theme="1"/>
        <rFont val="Times New Roman"/>
        <family val="1"/>
        <charset val="238"/>
      </rPr>
      <t>*1.C.3.7]</t>
    </r>
  </si>
  <si>
    <r>
      <t>[</t>
    </r>
    <r>
      <rPr>
        <b/>
        <sz val="10"/>
        <color theme="1"/>
        <rFont val="Times New Roman"/>
        <family val="1"/>
        <charset val="238"/>
      </rPr>
      <t>Typová funkce 4</t>
    </r>
    <r>
      <rPr>
        <sz val="10"/>
        <color theme="1"/>
        <rFont val="Times New Roman"/>
        <family val="1"/>
        <charset val="238"/>
      </rPr>
      <t xml:space="preserve"> 1.E.4</t>
    </r>
    <r>
      <rPr>
        <b/>
        <sz val="10"/>
        <color theme="1"/>
        <rFont val="Times New Roman"/>
        <family val="1"/>
        <charset val="238"/>
      </rPr>
      <t xml:space="preserve"> </t>
    </r>
    <r>
      <rPr>
        <sz val="10"/>
        <color theme="1"/>
        <rFont val="Times New Roman"/>
        <family val="1"/>
        <charset val="238"/>
      </rPr>
      <t xml:space="preserve">= </t>
    </r>
    <r>
      <rPr>
        <b/>
        <sz val="10"/>
        <color rgb="FF00B050"/>
        <rFont val="Times New Roman"/>
        <family val="1"/>
        <charset val="238"/>
      </rPr>
      <t xml:space="preserve">100 </t>
    </r>
    <r>
      <rPr>
        <sz val="10"/>
        <color theme="1"/>
        <rFont val="Times New Roman"/>
        <family val="1"/>
        <charset val="238"/>
      </rPr>
      <t xml:space="preserve">*1.C.3.1 + </t>
    </r>
    <r>
      <rPr>
        <b/>
        <sz val="10"/>
        <color rgb="FF00B050"/>
        <rFont val="Times New Roman"/>
        <family val="1"/>
        <charset val="238"/>
      </rPr>
      <t>200</t>
    </r>
    <r>
      <rPr>
        <sz val="10"/>
        <color theme="1"/>
        <rFont val="Times New Roman"/>
        <family val="1"/>
        <charset val="238"/>
      </rPr>
      <t xml:space="preserve"> *1.C.3.2 +</t>
    </r>
    <r>
      <rPr>
        <b/>
        <sz val="10"/>
        <color rgb="FF00B050"/>
        <rFont val="Times New Roman"/>
        <family val="1"/>
        <charset val="238"/>
      </rPr>
      <t xml:space="preserve"> 200</t>
    </r>
    <r>
      <rPr>
        <sz val="10"/>
        <color theme="1"/>
        <rFont val="Times New Roman"/>
        <family val="1"/>
        <charset val="238"/>
      </rPr>
      <t xml:space="preserve">*1.C.3.4 + </t>
    </r>
    <r>
      <rPr>
        <b/>
        <sz val="10"/>
        <color rgb="FF00B050"/>
        <rFont val="Times New Roman"/>
        <family val="1"/>
        <charset val="238"/>
      </rPr>
      <t>200</t>
    </r>
    <r>
      <rPr>
        <sz val="10"/>
        <color theme="1"/>
        <rFont val="Times New Roman"/>
        <family val="1"/>
        <charset val="238"/>
      </rPr>
      <t xml:space="preserve">*1.C.3.6 + </t>
    </r>
    <r>
      <rPr>
        <b/>
        <sz val="10"/>
        <color rgb="FF00B050"/>
        <rFont val="Times New Roman"/>
        <family val="1"/>
        <charset val="238"/>
      </rPr>
      <t>100</t>
    </r>
    <r>
      <rPr>
        <sz val="10"/>
        <color theme="1"/>
        <rFont val="Times New Roman"/>
        <family val="1"/>
        <charset val="238"/>
      </rPr>
      <t>*1.C.3.7]</t>
    </r>
  </si>
  <si>
    <t>Pro výpočet jsou platné hodinové sazby pracovníků naceněných v rámci doplňkových služeb viz. Tab. 1.C.3.</t>
  </si>
  <si>
    <t>Pro stanovení nabídkové ceny jednotlivých požadavků se využívá dílčí příloha č. 4b zadávací dokumentace.</t>
  </si>
  <si>
    <t xml:space="preserve">Jednotkové ceny pro nákup samostatných HW komponent MSUM </t>
  </si>
  <si>
    <t>1.F Dílčí ceny za HW komponenty MSUM</t>
  </si>
  <si>
    <t>1.F.1 Měřící sestava UM – MSUM (Varianta 1)</t>
  </si>
  <si>
    <t>1.F.1.1 UM (Varianta 1)</t>
  </si>
  <si>
    <t>příloha č.4c ZD; list "Varianta1_UM"; buňka "G7"</t>
  </si>
  <si>
    <t>1.F.1.2 Komunikační modem (Varianta 1)</t>
  </si>
  <si>
    <t>příloha č.4c ZD; list "Varianta1_KJ"; buňka "G7"</t>
  </si>
  <si>
    <t>1.F.1.3 Zdroj (Varianta 1)</t>
  </si>
  <si>
    <t>příloha č.4c ZD; list "Varianta1_ZDROJ"; buňka "G7"</t>
  </si>
  <si>
    <t>1.F.2 Měřící sestava UM – MSUM (Varianta 2)</t>
  </si>
  <si>
    <t>1.F.2.1 UM (Varianta 2)</t>
  </si>
  <si>
    <r>
      <t>podle nabízené varianty</t>
    </r>
    <r>
      <rPr>
        <sz val="11"/>
        <color theme="1"/>
        <rFont val="Times New Roman"/>
        <family val="1"/>
        <charset val="238"/>
      </rPr>
      <t xml:space="preserve"> </t>
    </r>
    <r>
      <rPr>
        <sz val="11"/>
        <color rgb="FF000000"/>
        <rFont val="Times New Roman"/>
        <family val="1"/>
        <charset val="238"/>
      </rPr>
      <t xml:space="preserve">příloha č.4c ZD; list "Varianta2_UM a KJ a ZDROJ"; buňka "G7" </t>
    </r>
    <r>
      <rPr>
        <b/>
        <sz val="11"/>
        <color rgb="FFFF0000"/>
        <rFont val="Times New Roman"/>
        <family val="1"/>
        <charset val="238"/>
      </rPr>
      <t>nebo variantně</t>
    </r>
    <r>
      <rPr>
        <sz val="11"/>
        <color rgb="FFFF0000"/>
        <rFont val="Times New Roman"/>
        <family val="1"/>
        <charset val="238"/>
      </rPr>
      <t xml:space="preserve"> </t>
    </r>
    <r>
      <rPr>
        <sz val="11"/>
        <color rgb="FF000000"/>
        <rFont val="Times New Roman"/>
        <family val="1"/>
        <charset val="238"/>
      </rPr>
      <t xml:space="preserve">příloha č.4c ZD; list "Varianta2_UM a KJ"; buňka "G7" </t>
    </r>
    <r>
      <rPr>
        <b/>
        <sz val="11"/>
        <color rgb="FFFF0000"/>
        <rFont val="Times New Roman"/>
        <family val="1"/>
        <charset val="238"/>
      </rPr>
      <t xml:space="preserve">nebo variantně </t>
    </r>
    <r>
      <rPr>
        <sz val="11"/>
        <color rgb="FF000000"/>
        <rFont val="Times New Roman"/>
        <family val="1"/>
        <charset val="238"/>
      </rPr>
      <t>příloha č.4c ZD; list "Varianta2_UM"; buňka "G7"</t>
    </r>
  </si>
  <si>
    <t>1.F.2.2 Komunikační modem (Varianta 2)</t>
  </si>
  <si>
    <r>
      <t xml:space="preserve">podle nabízené varianty </t>
    </r>
    <r>
      <rPr>
        <sz val="11"/>
        <color rgb="FF000000"/>
        <rFont val="Times New Roman"/>
        <family val="1"/>
        <charset val="238"/>
      </rPr>
      <t xml:space="preserve">příloha č.4c ZD; list "Varianta2_KJ"; buňka "G7" </t>
    </r>
    <r>
      <rPr>
        <b/>
        <sz val="11"/>
        <color rgb="FFFF0000"/>
        <rFont val="Times New Roman"/>
        <family val="1"/>
        <charset val="238"/>
      </rPr>
      <t>nebo variantně</t>
    </r>
    <r>
      <rPr>
        <sz val="11"/>
        <color rgb="FFFF0000"/>
        <rFont val="Times New Roman"/>
        <family val="1"/>
        <charset val="238"/>
      </rPr>
      <t xml:space="preserve"> </t>
    </r>
    <r>
      <rPr>
        <sz val="11"/>
        <color rgb="FF000000"/>
        <rFont val="Times New Roman"/>
        <family val="1"/>
        <charset val="238"/>
      </rPr>
      <t>"0Kč“</t>
    </r>
  </si>
  <si>
    <t>1.F.2.3 Zdroj (Varianta 2)</t>
  </si>
  <si>
    <r>
      <t xml:space="preserve">podle nabízené varianty </t>
    </r>
    <r>
      <rPr>
        <sz val="11"/>
        <color rgb="FF000000"/>
        <rFont val="Times New Roman"/>
        <family val="1"/>
        <charset val="238"/>
      </rPr>
      <t xml:space="preserve">příloha č.4c ZD; list "Varianta2_ZDROJ"; buňka "G7" </t>
    </r>
    <r>
      <rPr>
        <b/>
        <sz val="11"/>
        <color rgb="FFFF0000"/>
        <rFont val="Times New Roman"/>
        <family val="1"/>
        <charset val="238"/>
      </rPr>
      <t>nebo variantně</t>
    </r>
    <r>
      <rPr>
        <sz val="11"/>
        <color rgb="FF000000"/>
        <rFont val="Times New Roman"/>
        <family val="1"/>
        <charset val="238"/>
      </rPr>
      <t xml:space="preserve"> "0Kč“</t>
    </r>
  </si>
  <si>
    <t>1.F.3 Další materiál</t>
  </si>
  <si>
    <t>1.F.3.1 Externí anténa</t>
  </si>
  <si>
    <t>Dodavatel vyplní v části 1.F.2. pouze řádky na základě nabízené varianty a konfigurace poskytnutého HW řešení (některé komponenty MSUM mohou být dodány v rámci jednoho celku). Vždy musí být vyplněna položka 1.F.2.1. Vybraný dodavatel následně podle nabízené varianty upraví také strukturu cenové tabulky 1.F přílohy č. 5 návrhu smlouvy o dílo s rámcovou dohodou v rámci doplnění textu do návrhu této smlouvy na základě jeho konečné nabídky.</t>
  </si>
  <si>
    <t>1.G Přepočtené ceny za HW komponenty MSUM</t>
  </si>
  <si>
    <t>1.G.1 Přepočtená cena – Měřící sestava UM – MSUM (Varianta 1)</t>
  </si>
  <si>
    <t>1.G.1.1 Přepočtená cena - UM (Varianta 1)</t>
  </si>
  <si>
    <t>příloha č.4c ZD;list "Varianta1_UM"; buňka "G9"</t>
  </si>
  <si>
    <t>1.G.1.2 Přepočtená cena - Komunikační modem (Varianta 1)</t>
  </si>
  <si>
    <t>příloha č.4c ZD;list "Varianta1_KJ"; buňka "G9"</t>
  </si>
  <si>
    <t>1.G.1.3 Přepočtená cena - Zdroj (Varianta 1)</t>
  </si>
  <si>
    <t>příloha č.4c ZD;list "Varianta1_ZDROJ"; buňka "G9"</t>
  </si>
  <si>
    <t>1.G.2 Přepočtená cena – Měřící sestava UM – MSUM (Varianta 2)</t>
  </si>
  <si>
    <t>1.G.2.1 Přepočtená cena - UM (Varianta 2)</t>
  </si>
  <si>
    <r>
      <rPr>
        <b/>
        <sz val="11"/>
        <color rgb="FFFF0000"/>
        <rFont val="Times New Roman"/>
        <family val="1"/>
        <charset val="238"/>
      </rPr>
      <t>podle nabízené varianty</t>
    </r>
    <r>
      <rPr>
        <sz val="11"/>
        <rFont val="Times New Roman"/>
        <family val="1"/>
        <charset val="238"/>
      </rPr>
      <t xml:space="preserve"> p</t>
    </r>
    <r>
      <rPr>
        <sz val="11"/>
        <color theme="1"/>
        <rFont val="Times New Roman"/>
        <family val="1"/>
        <charset val="238"/>
      </rPr>
      <t xml:space="preserve">říloha č.4c ZD; list "Varianta2_UM a KJ a ZDROJ"; buňka "G9" </t>
    </r>
    <r>
      <rPr>
        <b/>
        <sz val="11"/>
        <color rgb="FFFF0000"/>
        <rFont val="Times New Roman"/>
        <family val="1"/>
        <charset val="238"/>
      </rPr>
      <t xml:space="preserve">nebo variantně </t>
    </r>
    <r>
      <rPr>
        <sz val="11"/>
        <color theme="1"/>
        <rFont val="Times New Roman"/>
        <family val="1"/>
        <charset val="238"/>
      </rPr>
      <t xml:space="preserve">příloha č.4c ZD; list "Varianta2_UM a KJ"; buňka "G9" </t>
    </r>
    <r>
      <rPr>
        <b/>
        <sz val="11"/>
        <color rgb="FFFF0000"/>
        <rFont val="Times New Roman"/>
        <family val="1"/>
        <charset val="238"/>
      </rPr>
      <t xml:space="preserve">nebo variantně </t>
    </r>
    <r>
      <rPr>
        <sz val="11"/>
        <color theme="1"/>
        <rFont val="Times New Roman"/>
        <family val="1"/>
        <charset val="238"/>
      </rPr>
      <t>příloha č.4c ZD; list "Varianta2_UM"; buňka "G9"</t>
    </r>
  </si>
  <si>
    <t>1.G.2.2 Přepočtená cena - Komunikační modem (Varianta 2)</t>
  </si>
  <si>
    <r>
      <rPr>
        <b/>
        <sz val="11"/>
        <color rgb="FFFF0000"/>
        <rFont val="Times New Roman"/>
        <family val="1"/>
        <charset val="238"/>
      </rPr>
      <t xml:space="preserve">podle nabízené varianty </t>
    </r>
    <r>
      <rPr>
        <sz val="11"/>
        <color theme="1"/>
        <rFont val="Times New Roman"/>
        <family val="1"/>
        <charset val="238"/>
      </rPr>
      <t xml:space="preserve">příloha č.4c ZD; list "Varianta2_KJ"; buňka "G9" </t>
    </r>
    <r>
      <rPr>
        <b/>
        <sz val="11"/>
        <color rgb="FFFF0000"/>
        <rFont val="Times New Roman"/>
        <family val="1"/>
        <charset val="238"/>
      </rPr>
      <t xml:space="preserve">nebo variantně </t>
    </r>
    <r>
      <rPr>
        <sz val="11"/>
        <color theme="1"/>
        <rFont val="Times New Roman"/>
        <family val="1"/>
        <charset val="238"/>
      </rPr>
      <t>"0Kč"</t>
    </r>
  </si>
  <si>
    <t>1.G.2.3 Přepočtená cena - Zdroj (Varianta 2)</t>
  </si>
  <si>
    <r>
      <rPr>
        <b/>
        <sz val="11"/>
        <color rgb="FFFF0000"/>
        <rFont val="Times New Roman"/>
        <family val="1"/>
        <charset val="238"/>
      </rPr>
      <t>podle nabízené varianty</t>
    </r>
    <r>
      <rPr>
        <sz val="11"/>
        <color theme="1"/>
        <rFont val="Times New Roman"/>
        <family val="1"/>
        <charset val="238"/>
      </rPr>
      <t xml:space="preserve"> příloha č.4c ZD; list "Varianta2_ZDROJ"; buňka "G9" </t>
    </r>
    <r>
      <rPr>
        <b/>
        <sz val="11"/>
        <color rgb="FFFF0000"/>
        <rFont val="Times New Roman"/>
        <family val="1"/>
        <charset val="238"/>
      </rPr>
      <t>nebo variantně</t>
    </r>
    <r>
      <rPr>
        <sz val="11"/>
        <color theme="1"/>
        <rFont val="Times New Roman"/>
        <family val="1"/>
        <charset val="238"/>
      </rPr>
      <t xml:space="preserve"> "0Kč"</t>
    </r>
  </si>
  <si>
    <r>
      <t xml:space="preserve">kde </t>
    </r>
    <r>
      <rPr>
        <sz val="10"/>
        <color rgb="FF7030A0"/>
        <rFont val="Times New Roman"/>
        <family val="1"/>
        <charset val="238"/>
      </rPr>
      <t>1.G.1</t>
    </r>
    <r>
      <rPr>
        <sz val="10"/>
        <color theme="1"/>
        <rFont val="Times New Roman"/>
        <family val="1"/>
        <charset val="238"/>
      </rPr>
      <t xml:space="preserve"> = </t>
    </r>
    <r>
      <rPr>
        <sz val="10"/>
        <color rgb="FF7030A0"/>
        <rFont val="Times New Roman"/>
        <family val="1"/>
        <charset val="238"/>
      </rPr>
      <t xml:space="preserve">1.G.1.1 + 1.G.1.2 + 1.G.1.3 </t>
    </r>
  </si>
  <si>
    <r>
      <rPr>
        <sz val="10"/>
        <color rgb="FF7030A0"/>
        <rFont val="Times New Roman"/>
        <family val="1"/>
        <charset val="238"/>
      </rPr>
      <t xml:space="preserve">       1.G.2 </t>
    </r>
    <r>
      <rPr>
        <sz val="10"/>
        <color theme="1"/>
        <rFont val="Times New Roman"/>
        <family val="1"/>
        <charset val="238"/>
      </rPr>
      <t xml:space="preserve">= </t>
    </r>
    <r>
      <rPr>
        <sz val="10"/>
        <color rgb="FF7030A0"/>
        <rFont val="Times New Roman"/>
        <family val="1"/>
        <charset val="238"/>
      </rPr>
      <t>1.G.2.1 + 1.G.2.2 + 1.G.2.3</t>
    </r>
  </si>
  <si>
    <r>
      <t xml:space="preserve">1.G.1 a 1.G.2 </t>
    </r>
    <r>
      <rPr>
        <sz val="10"/>
        <color theme="1"/>
        <rFont val="Times New Roman"/>
        <family val="1"/>
        <charset val="238"/>
      </rPr>
      <t>jsou přepočtené ceny na základě vyhodnocení technických požadavků pro jednotlivé varianty MSUM. Výsledné ceny jsou zpracovány na základě dílčí přílohy č.4c zadávací dokumentace. Tyto ceny jsou použity pouze pro účely vyhodnocení nabídek.</t>
    </r>
  </si>
  <si>
    <t>Dodavatel vyplní v části 1.G.2. pouze řádky na základě nabízené varianty a konfigurace poskytnutého HW řešení (některé komponenty MSUM mohou být dodány v rámci jednoho celku). Vždy musí být vyplněna položka 1.G.2.1.</t>
  </si>
  <si>
    <t xml:space="preserve">Definice prostor pro akceptační testy funkčních vzorků </t>
  </si>
  <si>
    <t>Adresa navrženého místa pro realizaci akceptačních testů funkčních vzorků:</t>
  </si>
  <si>
    <t>Sloupec odkazující do příloh 4b, 4c, 4d ZD pro doplnění dílčích přepočtených cen</t>
  </si>
  <si>
    <t xml:space="preserve">Pro jednotlivé dodávky MSUM v rámci ceny Díla (1.D.2, 1.D.3, 1.D.4) je stanoven poměr mezi variantou 1 a 2 (Varianta 1 měřící sestavy (MSUM) dle podkapitoly A.4.1 př.2 SoD / Varianta 2 měřící sestavy (MSUM) libovolně dle volby dodavatele dle podkapitol A.4.1, A.4.2, A.4.3 př. 2 SoD) 50/50. </t>
  </si>
  <si>
    <r>
      <t xml:space="preserve">1.D.5.1  je přepočtená cena na základě vyhodnocení technických požadavků pro MUM., 1.D.6.1, 1.D.9 </t>
    </r>
    <r>
      <rPr>
        <sz val="10"/>
        <color rgb="FF000000"/>
        <rFont val="Times New Roman"/>
      </rPr>
      <t>jsou ceny za dodávky Zadavatele poskytované v rámci jeho součinnosti. 1.D.5.1; 1.D.6.1; 1.D.9 jsou ceny zpracované na základě dílčích příloh č.4c a 4d zadávací dokumentace.</t>
    </r>
    <r>
      <rPr>
        <b/>
        <sz val="10"/>
        <color rgb="FF000000"/>
        <rFont val="Times New Roman"/>
      </rPr>
      <t xml:space="preserve"> Tyto ceny jsou použity pouze pro účely hodnocení nabídek.</t>
    </r>
  </si>
  <si>
    <t xml:space="preserve">kde 1.E = 1.E.1 + 1.E.2 + 1.E.3 + 1.E.4 </t>
  </si>
  <si>
    <t xml:space="preserve">pro účel hodnocení je stanoveno 4 typových funkcionalit v následující skladbě hodinových náročností. </t>
  </si>
  <si>
    <t>1.B.1.2 Pohotovostní služba kontaktního pracoviště</t>
  </si>
  <si>
    <t>1.B.2.2 Pohotovostní služba kontaktního pracoviště</t>
  </si>
  <si>
    <t>1.B.3.2 Pohotovostní  služba kontaktního pracoviště</t>
  </si>
  <si>
    <t>1.B.4.2 Pohotovostní služba kontaktního pracoviště</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</si>
</sst>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Kč&quot;_-;\-* #,##0.00\ &quot;Kč&quot;_-;_-* &quot;-&quot;??\ &quot;Kč&quot;_-;_-@_-"/>
    <numFmt numFmtId="164" formatCode="_-* #,##0.00\ [$Kč-405]_-;\-* #,##0.00\ [$Kč-405]_-;_-* &quot;-&quot;??\ [$Kč-405]_-;_-@_-"/>
    <numFmt numFmtId="165" formatCode="_-* #,##0\ [$Kč-405]_-;\-* #,##0\ [$Kč-405]_-;_-* &quot;-&quot;??\ [$Kč-405]_-;_-@_-"/>
    <numFmt numFmtId="166" formatCode="_-* #,##0\ &quot;Kč&quot;_-;\-* #,##0\ &quot;Kč&quot;_-;_-* &quot;-&quot;??\ &quot;Kč&quot;_-;_-@_-"/>
  </numFmts>
  <fonts count="25" x14ac:knownFonts="1">
    <font>
      <sz val="11"/>
      <color theme="1"/>
      <name val="Calibri"/>
      <family val="2"/>
      <charset val="238"/>
    </font>
    <font>
      <sz val="11"/>
      <color theme="1"/>
      <name val="Calibri"/>
      <family val="2"/>
      <charset val="238"/>
    </font>
    <font>
      <sz val="10"/>
      <color theme="1"/>
      <name val="Times New Roman"/>
      <family val="1"/>
      <charset val="238"/>
    </font>
    <font>
      <b/>
      <sz val="10"/>
      <color theme="1"/>
      <name val="Times New Roman"/>
      <family val="1"/>
      <charset val="238"/>
    </font>
    <font>
      <b/>
      <sz val="10"/>
      <color rgb="FF00B050"/>
      <name val="Times New Roman"/>
      <family val="1"/>
      <charset val="238"/>
    </font>
    <font>
      <sz val="10"/>
      <color rgb="FF00B050"/>
      <name val="Times New Roman"/>
      <family val="1"/>
      <charset val="238"/>
    </font>
    <font>
      <sz val="11"/>
      <color theme="1"/>
      <name val="Times New Roman"/>
      <family val="1"/>
      <charset val="238"/>
    </font>
    <font>
      <sz val="10"/>
      <color rgb="FF7030A0"/>
      <name val="Times New Roman"/>
      <family val="1"/>
      <charset val="238"/>
    </font>
    <font>
      <i/>
      <sz val="10"/>
      <color rgb="FF7030A0"/>
      <name val="Times New Roman"/>
      <family val="1"/>
      <charset val="238"/>
    </font>
    <font>
      <b/>
      <i/>
      <sz val="10"/>
      <color rgb="FF7030A0"/>
      <name val="Times New Roman"/>
      <family val="1"/>
      <charset val="238"/>
    </font>
    <font>
      <b/>
      <sz val="14"/>
      <color rgb="FFFF0000"/>
      <name val="Times New Roman"/>
      <family val="1"/>
      <charset val="238"/>
    </font>
    <font>
      <sz val="10"/>
      <color rgb="FFFF0000"/>
      <name val="Times New Roman"/>
      <family val="1"/>
      <charset val="238"/>
    </font>
    <font>
      <sz val="11"/>
      <color rgb="FFFF0000"/>
      <name val="Times New Roman"/>
      <family val="1"/>
      <charset val="238"/>
    </font>
    <font>
      <b/>
      <sz val="10"/>
      <color theme="1"/>
      <name val="Times New Roman"/>
      <family val="1"/>
    </font>
    <font>
      <b/>
      <sz val="10"/>
      <color rgb="FF000000"/>
      <name val="Times New Roman"/>
      <family val="1"/>
    </font>
    <font>
      <b/>
      <sz val="12"/>
      <color theme="1"/>
      <name val="Times New Roman"/>
      <family val="1"/>
      <charset val="238"/>
    </font>
    <font>
      <i/>
      <sz val="9"/>
      <color theme="1"/>
      <name val="Times New Roman"/>
      <family val="1"/>
      <charset val="238"/>
    </font>
    <font>
      <b/>
      <sz val="11"/>
      <color theme="1"/>
      <name val="Times New Roman"/>
      <family val="1"/>
      <charset val="238"/>
    </font>
    <font>
      <b/>
      <sz val="11"/>
      <color rgb="FFFF0000"/>
      <name val="Times New Roman"/>
      <family val="1"/>
      <charset val="238"/>
    </font>
    <font>
      <sz val="11"/>
      <name val="Times New Roman"/>
      <family val="1"/>
      <charset val="238"/>
    </font>
    <font>
      <sz val="11"/>
      <color rgb="FF000000"/>
      <name val="Times New Roman"/>
      <family val="1"/>
      <charset val="238"/>
    </font>
    <font>
      <sz val="10"/>
      <name val="Times New Roman"/>
      <family val="1"/>
      <charset val="238"/>
    </font>
    <font>
      <sz val="10"/>
      <color rgb="FF7030A0"/>
      <name val="Times New Roman"/>
    </font>
    <font>
      <sz val="10"/>
      <color rgb="FF000000"/>
      <name val="Times New Roman"/>
    </font>
    <font>
      <b/>
      <sz val="10"/>
      <color rgb="FF000000"/>
      <name val="Times New Roman"/>
    </font>
  </fonts>
  <fills count="9">
    <fill>
      <patternFill patternType="none"/>
    </fill>
    <fill>
      <patternFill patternType="gray125"/>
    </fill>
    <fill>
      <patternFill patternType="solid">
        <fgColor rgb="FFFFFF00"/>
        <bgColor indexed="64"/>
      </patternFill>
    </fill>
    <fill>
      <patternFill patternType="solid">
        <fgColor theme="2"/>
        <bgColor indexed="64"/>
      </patternFill>
    </fill>
    <fill>
      <patternFill patternType="solid">
        <fgColor theme="8" tint="0.79998168889431442"/>
        <bgColor indexed="64"/>
      </patternFill>
    </fill>
    <fill>
      <patternFill patternType="solid">
        <fgColor theme="0" tint="-0.249977111117893"/>
        <bgColor indexed="64"/>
      </patternFill>
    </fill>
    <fill>
      <patternFill patternType="solid">
        <fgColor theme="3" tint="0.89999084444715716"/>
        <bgColor indexed="64"/>
      </patternFill>
    </fill>
    <fill>
      <patternFill patternType="solid">
        <fgColor theme="4" tint="0.79998168889431442"/>
        <bgColor indexed="64"/>
      </patternFill>
    </fill>
    <fill>
      <patternFill patternType="solid">
        <fgColor rgb="FFFFC000"/>
        <bgColor indexed="64"/>
      </patternFill>
    </fill>
  </fills>
  <borders count="1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106">
    <xf numFmtId="0" fontId="0" fillId="0" borderId="0" xfId="0"/>
    <xf numFmtId="0" fontId="3" fillId="0" borderId="5" xfId="0" applyFont="1" applyBorder="1" applyAlignment="1">
      <alignment horizontal="justify" vertical="center" wrapText="1"/>
    </xf>
    <xf numFmtId="0" fontId="2" fillId="0" borderId="5" xfId="0" applyFont="1" applyBorder="1" applyAlignment="1">
      <alignment horizontal="justify" vertical="center" wrapText="1"/>
    </xf>
    <xf numFmtId="0" fontId="2" fillId="0" borderId="6" xfId="0" applyFont="1" applyBorder="1" applyAlignment="1">
      <alignment horizontal="justify" vertical="center" wrapText="1"/>
    </xf>
    <xf numFmtId="0" fontId="6" fillId="0" borderId="0" xfId="0" applyFont="1"/>
    <xf numFmtId="0" fontId="2" fillId="0" borderId="1"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7" xfId="0" applyFont="1" applyBorder="1" applyAlignment="1">
      <alignment horizontal="justify" vertical="center" wrapText="1"/>
    </xf>
    <xf numFmtId="44" fontId="2" fillId="0" borderId="6" xfId="1" applyFont="1" applyBorder="1" applyAlignment="1">
      <alignment horizontal="justify" vertical="center" wrapText="1"/>
    </xf>
    <xf numFmtId="0" fontId="2" fillId="4" borderId="7" xfId="0" applyFont="1" applyFill="1" applyBorder="1" applyAlignment="1">
      <alignment horizontal="justify" vertical="center" wrapText="1"/>
    </xf>
    <xf numFmtId="0" fontId="2" fillId="4" borderId="5" xfId="0" applyFont="1" applyFill="1" applyBorder="1" applyAlignment="1">
      <alignment horizontal="justify" vertical="center" wrapText="1"/>
    </xf>
    <xf numFmtId="166" fontId="8" fillId="5" borderId="6" xfId="1" applyNumberFormat="1" applyFont="1" applyFill="1" applyBorder="1" applyAlignment="1">
      <alignment horizontal="justify" vertical="center" wrapText="1"/>
    </xf>
    <xf numFmtId="166" fontId="9" fillId="5" borderId="6" xfId="1" applyNumberFormat="1" applyFont="1" applyFill="1" applyBorder="1" applyAlignment="1">
      <alignment horizontal="justify" vertical="center" wrapText="1"/>
    </xf>
    <xf numFmtId="166" fontId="9" fillId="5" borderId="1" xfId="1" applyNumberFormat="1" applyFont="1" applyFill="1" applyBorder="1" applyAlignment="1">
      <alignment horizontal="justify" vertical="center" wrapText="1"/>
    </xf>
    <xf numFmtId="165" fontId="9" fillId="5" borderId="1" xfId="0" applyNumberFormat="1" applyFont="1" applyFill="1" applyBorder="1" applyAlignment="1">
      <alignment vertical="center" wrapText="1"/>
    </xf>
    <xf numFmtId="164" fontId="8" fillId="5" borderId="1" xfId="0" applyNumberFormat="1" applyFont="1" applyFill="1" applyBorder="1" applyAlignment="1">
      <alignment horizontal="justify" vertical="center" wrapText="1"/>
    </xf>
    <xf numFmtId="165" fontId="9" fillId="5" borderId="1" xfId="0" applyNumberFormat="1" applyFont="1" applyFill="1" applyBorder="1" applyAlignment="1">
      <alignment horizontal="justify" vertical="center" wrapText="1"/>
    </xf>
    <xf numFmtId="0" fontId="6" fillId="0" borderId="0" xfId="0" applyFont="1" applyAlignment="1">
      <alignment horizontal="left"/>
    </xf>
    <xf numFmtId="164" fontId="10" fillId="0" borderId="1" xfId="0" applyNumberFormat="1" applyFont="1" applyBorder="1" applyAlignment="1">
      <alignment horizontal="justify" vertical="center" wrapText="1"/>
    </xf>
    <xf numFmtId="0" fontId="3" fillId="6" borderId="5" xfId="0" applyFont="1" applyFill="1" applyBorder="1" applyAlignment="1">
      <alignment horizontal="justify" vertical="center" wrapText="1"/>
    </xf>
    <xf numFmtId="0" fontId="3" fillId="6" borderId="6" xfId="0" applyFont="1" applyFill="1" applyBorder="1" applyAlignment="1">
      <alignment horizontal="justify" vertical="center" wrapText="1"/>
    </xf>
    <xf numFmtId="0" fontId="2" fillId="6" borderId="5" xfId="0" applyFont="1" applyFill="1" applyBorder="1" applyAlignment="1">
      <alignment horizontal="justify" vertical="center" wrapText="1"/>
    </xf>
    <xf numFmtId="0" fontId="2" fillId="6" borderId="6" xfId="0" applyFont="1" applyFill="1" applyBorder="1" applyAlignment="1">
      <alignment horizontal="justify" vertical="center" wrapText="1"/>
    </xf>
    <xf numFmtId="0" fontId="6" fillId="0" borderId="9" xfId="0" applyFont="1" applyBorder="1"/>
    <xf numFmtId="0" fontId="3" fillId="7" borderId="1" xfId="0" applyFont="1" applyFill="1" applyBorder="1" applyAlignment="1">
      <alignment horizontal="justify" vertical="center" wrapText="1"/>
    </xf>
    <xf numFmtId="0" fontId="2" fillId="7" borderId="4" xfId="0" applyFont="1" applyFill="1" applyBorder="1" applyAlignment="1">
      <alignment horizontal="justify" vertical="center" wrapText="1"/>
    </xf>
    <xf numFmtId="0" fontId="3" fillId="7" borderId="5" xfId="0" applyFont="1" applyFill="1" applyBorder="1" applyAlignment="1">
      <alignment horizontal="justify" vertical="center" wrapText="1"/>
    </xf>
    <xf numFmtId="0" fontId="2" fillId="7" borderId="6" xfId="0" applyFont="1" applyFill="1" applyBorder="1" applyAlignment="1">
      <alignment horizontal="justify" vertical="center" wrapText="1"/>
    </xf>
    <xf numFmtId="165" fontId="11" fillId="8" borderId="6" xfId="0" applyNumberFormat="1" applyFont="1" applyFill="1" applyBorder="1" applyAlignment="1" applyProtection="1">
      <alignment horizontal="justify" vertical="center" wrapText="1"/>
      <protection locked="0"/>
    </xf>
    <xf numFmtId="166" fontId="11" fillId="2" borderId="6" xfId="1" applyNumberFormat="1" applyFont="1" applyFill="1" applyBorder="1" applyAlignment="1" applyProtection="1">
      <alignment horizontal="justify" vertical="center" wrapText="1"/>
      <protection locked="0"/>
    </xf>
    <xf numFmtId="166" fontId="11" fillId="8" borderId="6" xfId="1" applyNumberFormat="1" applyFont="1" applyFill="1" applyBorder="1" applyAlignment="1" applyProtection="1">
      <alignment horizontal="justify" vertical="center" wrapText="1"/>
      <protection locked="0"/>
    </xf>
    <xf numFmtId="165" fontId="11" fillId="2" borderId="6" xfId="0" applyNumberFormat="1" applyFont="1" applyFill="1" applyBorder="1" applyAlignment="1" applyProtection="1">
      <alignment horizontal="justify" vertical="center" wrapText="1"/>
      <protection locked="0"/>
    </xf>
    <xf numFmtId="44" fontId="11" fillId="2" borderId="6" xfId="1" applyFont="1" applyFill="1" applyBorder="1" applyAlignment="1" applyProtection="1">
      <alignment horizontal="justify" vertical="center" wrapText="1"/>
      <protection locked="0"/>
    </xf>
    <xf numFmtId="44" fontId="11" fillId="0" borderId="6" xfId="1" applyFont="1" applyBorder="1" applyAlignment="1">
      <alignment horizontal="justify" vertical="center" wrapText="1"/>
    </xf>
    <xf numFmtId="44" fontId="11" fillId="8" borderId="6" xfId="1" applyFont="1" applyFill="1" applyBorder="1" applyAlignment="1" applyProtection="1">
      <alignment horizontal="justify" vertical="center" wrapText="1"/>
      <protection locked="0"/>
    </xf>
    <xf numFmtId="165" fontId="9" fillId="5" borderId="4" xfId="0" applyNumberFormat="1" applyFont="1" applyFill="1" applyBorder="1" applyAlignment="1">
      <alignment horizontal="justify" vertical="center" wrapText="1"/>
    </xf>
    <xf numFmtId="165" fontId="11" fillId="2" borderId="4" xfId="0" applyNumberFormat="1" applyFont="1" applyFill="1" applyBorder="1" applyAlignment="1" applyProtection="1">
      <alignment horizontal="justify" vertical="center" wrapText="1"/>
      <protection locked="0"/>
    </xf>
    <xf numFmtId="0" fontId="11" fillId="0" borderId="5" xfId="0" applyFont="1" applyBorder="1" applyAlignment="1">
      <alignment horizontal="justify" vertical="center" wrapText="1"/>
    </xf>
    <xf numFmtId="0" fontId="12" fillId="0" borderId="0" xfId="0" applyFont="1"/>
    <xf numFmtId="0" fontId="16" fillId="0" borderId="6" xfId="0" applyFont="1" applyBorder="1" applyAlignment="1">
      <alignment horizontal="center" vertical="center" wrapText="1"/>
    </xf>
    <xf numFmtId="44" fontId="12" fillId="2" borderId="16" xfId="1" applyFont="1" applyFill="1" applyBorder="1" applyAlignment="1">
      <alignment horizontal="center"/>
    </xf>
    <xf numFmtId="0" fontId="15" fillId="3" borderId="14" xfId="0" applyFont="1" applyFill="1" applyBorder="1" applyAlignment="1">
      <alignment horizontal="center" vertical="center" wrapText="1"/>
    </xf>
    <xf numFmtId="44" fontId="12" fillId="8" borderId="17" xfId="1" applyFont="1" applyFill="1" applyBorder="1" applyAlignment="1">
      <alignment horizontal="center"/>
    </xf>
    <xf numFmtId="0" fontId="6" fillId="0" borderId="14" xfId="0" applyFont="1" applyBorder="1"/>
    <xf numFmtId="0" fontId="6" fillId="6" borderId="9" xfId="0" applyFont="1" applyFill="1" applyBorder="1"/>
    <xf numFmtId="0" fontId="2" fillId="6" borderId="0" xfId="0" applyFont="1" applyFill="1"/>
    <xf numFmtId="0" fontId="6" fillId="6" borderId="0" xfId="0" applyFont="1" applyFill="1"/>
    <xf numFmtId="0" fontId="6" fillId="6" borderId="14" xfId="0" applyFont="1" applyFill="1" applyBorder="1"/>
    <xf numFmtId="0" fontId="2" fillId="0" borderId="0" xfId="0" applyFont="1" applyAlignment="1">
      <alignment horizontal="justify" vertical="center"/>
    </xf>
    <xf numFmtId="0" fontId="2" fillId="0" borderId="0" xfId="0" applyFont="1"/>
    <xf numFmtId="0" fontId="17" fillId="0" borderId="0" xfId="0" applyFont="1"/>
    <xf numFmtId="0" fontId="3" fillId="0" borderId="0" xfId="0" applyFont="1" applyAlignment="1">
      <alignment horizontal="justify" vertical="center"/>
    </xf>
    <xf numFmtId="0" fontId="2" fillId="0" borderId="14" xfId="0" applyFont="1" applyBorder="1"/>
    <xf numFmtId="0" fontId="2" fillId="0" borderId="7" xfId="0" applyFont="1" applyBorder="1"/>
    <xf numFmtId="0" fontId="2" fillId="0" borderId="14" xfId="0" applyFont="1" applyBorder="1" applyAlignment="1">
      <alignment horizontal="left"/>
    </xf>
    <xf numFmtId="0" fontId="6" fillId="0" borderId="7" xfId="0" applyFont="1" applyBorder="1"/>
    <xf numFmtId="0" fontId="21" fillId="0" borderId="0" xfId="0" applyFont="1" applyAlignment="1">
      <alignment horizontal="left" vertical="center"/>
    </xf>
    <xf numFmtId="0" fontId="22" fillId="0" borderId="0" xfId="0" applyFont="1" applyAlignment="1">
      <alignment horizontal="left" vertical="center" wrapText="1"/>
    </xf>
    <xf numFmtId="0" fontId="2" fillId="0" borderId="0" xfId="0" applyFont="1" applyAlignment="1">
      <alignment horizontal="left" vertical="center"/>
    </xf>
    <xf numFmtId="0" fontId="18" fillId="0" borderId="14" xfId="0" applyFont="1" applyBorder="1"/>
    <xf numFmtId="0" fontId="7" fillId="0" borderId="0" xfId="0" applyFont="1" applyAlignment="1">
      <alignment horizontal="justify" vertical="center"/>
    </xf>
    <xf numFmtId="0" fontId="6" fillId="0" borderId="12" xfId="0" applyFont="1" applyBorder="1"/>
    <xf numFmtId="0" fontId="6" fillId="0" borderId="15" xfId="0" applyFont="1" applyBorder="1"/>
    <xf numFmtId="0" fontId="6" fillId="0" borderId="6" xfId="0" applyFont="1" applyBorder="1"/>
    <xf numFmtId="0" fontId="2" fillId="0" borderId="0" xfId="0" applyFont="1" applyAlignment="1">
      <alignment horizontal="justify" vertical="center" wrapText="1"/>
    </xf>
    <xf numFmtId="0" fontId="18" fillId="0" borderId="14" xfId="0" applyFont="1" applyBorder="1" applyAlignment="1">
      <alignment wrapText="1"/>
    </xf>
    <xf numFmtId="0" fontId="6" fillId="0" borderId="14" xfId="0" applyFont="1" applyBorder="1" applyAlignment="1">
      <alignment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3" xfId="0" applyFont="1" applyBorder="1" applyAlignment="1">
      <alignment horizontal="center" vertical="center" wrapText="1"/>
    </xf>
    <xf numFmtId="0" fontId="2" fillId="2" borderId="9" xfId="0" applyFont="1" applyFill="1" applyBorder="1" applyAlignment="1" applyProtection="1">
      <alignment horizontal="center" vertical="center"/>
      <protection locked="0"/>
    </xf>
    <xf numFmtId="0" fontId="2" fillId="2" borderId="0" xfId="0" applyFont="1" applyFill="1" applyAlignment="1" applyProtection="1">
      <alignment horizontal="center" vertical="center"/>
      <protection locked="0"/>
    </xf>
    <xf numFmtId="0" fontId="2" fillId="2" borderId="14" xfId="0" applyFont="1" applyFill="1" applyBorder="1" applyAlignment="1" applyProtection="1">
      <alignment horizontal="center" vertical="center"/>
      <protection locked="0"/>
    </xf>
    <xf numFmtId="0" fontId="2" fillId="2" borderId="12" xfId="0" applyFont="1" applyFill="1" applyBorder="1" applyAlignment="1" applyProtection="1">
      <alignment horizontal="center" vertical="center"/>
      <protection locked="0"/>
    </xf>
    <xf numFmtId="0" fontId="2" fillId="2" borderId="15" xfId="0" applyFont="1" applyFill="1" applyBorder="1" applyAlignment="1" applyProtection="1">
      <alignment horizontal="center" vertical="center"/>
      <protection locked="0"/>
    </xf>
    <xf numFmtId="0" fontId="2" fillId="2" borderId="6" xfId="0" applyFont="1" applyFill="1" applyBorder="1" applyAlignment="1" applyProtection="1">
      <alignment horizontal="center" vertical="center"/>
      <protection locked="0"/>
    </xf>
    <xf numFmtId="0" fontId="2" fillId="0" borderId="8" xfId="0" applyFont="1" applyBorder="1" applyAlignment="1">
      <alignment horizontal="justify" vertical="center" wrapText="1"/>
    </xf>
    <xf numFmtId="0" fontId="2" fillId="0" borderId="5" xfId="0" applyFont="1" applyBorder="1" applyAlignment="1">
      <alignment horizontal="justify" vertical="center" wrapText="1"/>
    </xf>
    <xf numFmtId="0" fontId="3" fillId="7" borderId="2" xfId="0" applyFont="1" applyFill="1" applyBorder="1" applyAlignment="1">
      <alignment horizontal="justify" vertical="center" wrapText="1"/>
    </xf>
    <xf numFmtId="0" fontId="3" fillId="7" borderId="3" xfId="0" applyFont="1" applyFill="1" applyBorder="1" applyAlignment="1">
      <alignment horizontal="justify" vertical="center" wrapText="1"/>
    </xf>
    <xf numFmtId="0" fontId="3" fillId="7" borderId="4" xfId="0" applyFont="1" applyFill="1" applyBorder="1" applyAlignment="1">
      <alignment horizontal="justify" vertical="center" wrapText="1"/>
    </xf>
    <xf numFmtId="165" fontId="9" fillId="5" borderId="8" xfId="0" applyNumberFormat="1" applyFont="1" applyFill="1" applyBorder="1" applyAlignment="1">
      <alignment horizontal="justify" vertical="center" wrapText="1"/>
    </xf>
    <xf numFmtId="165" fontId="9" fillId="5" borderId="5" xfId="0" applyNumberFormat="1" applyFont="1" applyFill="1" applyBorder="1" applyAlignment="1">
      <alignment horizontal="justify" vertical="center" wrapText="1"/>
    </xf>
    <xf numFmtId="166" fontId="11" fillId="8" borderId="8" xfId="1" applyNumberFormat="1" applyFont="1" applyFill="1" applyBorder="1" applyAlignment="1" applyProtection="1">
      <alignment horizontal="center" vertical="center" wrapText="1"/>
      <protection locked="0"/>
    </xf>
    <xf numFmtId="166" fontId="11" fillId="8" borderId="5" xfId="1" applyNumberFormat="1" applyFont="1" applyFill="1" applyBorder="1" applyAlignment="1" applyProtection="1">
      <alignment horizontal="center" vertical="center" wrapText="1"/>
      <protection locked="0"/>
    </xf>
    <xf numFmtId="0" fontId="16" fillId="0" borderId="8" xfId="0" applyFont="1" applyBorder="1" applyAlignment="1">
      <alignment horizontal="center" vertical="center" wrapText="1"/>
    </xf>
    <xf numFmtId="0" fontId="16"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5" xfId="0" applyFont="1" applyBorder="1" applyAlignment="1">
      <alignment horizontal="center" vertical="center" wrapText="1"/>
    </xf>
    <xf numFmtId="0" fontId="14" fillId="7" borderId="2" xfId="0" applyFont="1" applyFill="1" applyBorder="1" applyAlignment="1">
      <alignment horizontal="left" vertical="center" wrapText="1"/>
    </xf>
    <xf numFmtId="0" fontId="13" fillId="7" borderId="3" xfId="0" applyFont="1" applyFill="1" applyBorder="1" applyAlignment="1">
      <alignment horizontal="left" vertical="center" wrapText="1"/>
    </xf>
    <xf numFmtId="0" fontId="13" fillId="7" borderId="4" xfId="0" applyFont="1" applyFill="1" applyBorder="1" applyAlignment="1">
      <alignment horizontal="left" vertical="center" wrapText="1"/>
    </xf>
    <xf numFmtId="0" fontId="3" fillId="7" borderId="2" xfId="0" applyFont="1" applyFill="1" applyBorder="1" applyAlignment="1">
      <alignment horizontal="left" vertical="center" wrapText="1"/>
    </xf>
    <xf numFmtId="0" fontId="3" fillId="7" borderId="3" xfId="0" applyFont="1" applyFill="1" applyBorder="1" applyAlignment="1">
      <alignment horizontal="left" vertical="center" wrapText="1"/>
    </xf>
    <xf numFmtId="0" fontId="15" fillId="3" borderId="2" xfId="0" applyFont="1" applyFill="1" applyBorder="1" applyAlignment="1">
      <alignment horizontal="center" vertical="center"/>
    </xf>
    <xf numFmtId="0" fontId="15" fillId="3" borderId="3" xfId="0" applyFont="1" applyFill="1" applyBorder="1" applyAlignment="1">
      <alignment horizontal="center" vertical="center"/>
    </xf>
    <xf numFmtId="0" fontId="15" fillId="3" borderId="4" xfId="0" applyFont="1" applyFill="1" applyBorder="1" applyAlignment="1">
      <alignment horizontal="center" vertical="center"/>
    </xf>
    <xf numFmtId="0" fontId="3" fillId="7" borderId="12" xfId="0" applyFont="1" applyFill="1" applyBorder="1" applyAlignment="1">
      <alignment horizontal="left" vertical="center" wrapText="1"/>
    </xf>
    <xf numFmtId="0" fontId="3" fillId="7" borderId="6" xfId="0" applyFont="1" applyFill="1" applyBorder="1" applyAlignment="1">
      <alignment horizontal="left" vertical="center" wrapText="1"/>
    </xf>
    <xf numFmtId="0" fontId="3" fillId="7" borderId="4" xfId="0" applyFont="1" applyFill="1" applyBorder="1" applyAlignment="1">
      <alignment horizontal="left" vertical="center" wrapText="1"/>
    </xf>
    <xf numFmtId="166" fontId="11" fillId="2" borderId="8" xfId="1" applyNumberFormat="1" applyFont="1" applyFill="1" applyBorder="1" applyAlignment="1" applyProtection="1">
      <alignment horizontal="justify" vertical="center" wrapText="1"/>
      <protection locked="0"/>
    </xf>
    <xf numFmtId="166" fontId="11" fillId="2" borderId="5" xfId="1" applyNumberFormat="1" applyFont="1" applyFill="1" applyBorder="1" applyAlignment="1" applyProtection="1">
      <alignment horizontal="justify" vertical="center" wrapText="1"/>
      <protection locked="0"/>
    </xf>
    <xf numFmtId="166" fontId="11" fillId="8" borderId="8" xfId="1" applyNumberFormat="1" applyFont="1" applyFill="1" applyBorder="1" applyAlignment="1" applyProtection="1">
      <alignment horizontal="justify" vertical="center" wrapText="1"/>
      <protection locked="0"/>
    </xf>
    <xf numFmtId="166" fontId="11" fillId="8" borderId="5" xfId="1" applyNumberFormat="1" applyFont="1" applyFill="1" applyBorder="1" applyAlignment="1" applyProtection="1">
      <alignment horizontal="justify" vertical="center" wrapText="1"/>
      <protection locked="0"/>
    </xf>
    <xf numFmtId="0" fontId="3" fillId="7" borderId="10" xfId="0" applyFont="1" applyFill="1" applyBorder="1" applyAlignment="1">
      <alignment horizontal="left" vertical="center" wrapText="1"/>
    </xf>
    <xf numFmtId="0" fontId="3" fillId="7" borderId="11" xfId="0" applyFont="1" applyFill="1" applyBorder="1" applyAlignment="1">
      <alignment horizontal="left" vertical="center" wrapText="1"/>
    </xf>
  </cellXfs>
  <cellStyles count="2">
    <cellStyle name="Měna" xfId="1" builtinId="4"/>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228A-98B3-488E-93CA-B8147CC400F1}">
  <sheetPr>
    <pageSetUpPr fitToPage="1"/>
  </sheetPr>
  <dimension ref="A1:H190"/>
  <sheetViews>
    <sheetView tabSelected="1" zoomScaleNormal="100" workbookViewId="0">
      <selection activeCell="D110" sqref="D110"/>
    </sheetView>
  </sheetViews>
  <sheetFormatPr defaultColWidth="9.140625" defaultRowHeight="15" x14ac:dyDescent="0.25"/>
  <cols>
    <col min="1" max="1" width="9" style="4" customWidth="1"/>
    <col min="2" max="2" width="83.28515625" style="4" customWidth="1"/>
    <col min="3" max="3" width="22.28515625" style="4" bestFit="1" customWidth="1"/>
    <col min="4" max="4" width="22.140625" style="4" bestFit="1" customWidth="1"/>
    <col min="5" max="5" width="120.28515625" style="4" customWidth="1"/>
    <col min="6" max="16384" width="9.140625" style="4"/>
  </cols>
  <sheetData>
    <row r="1" spans="1:5" ht="28.15" customHeight="1" thickBot="1" x14ac:dyDescent="0.3">
      <c r="A1" s="94" t="s">
        <v>0</v>
      </c>
      <c r="B1" s="95"/>
      <c r="C1" s="95"/>
      <c r="D1" s="95"/>
      <c r="E1" s="96"/>
    </row>
    <row r="2" spans="1:5" ht="15.75" x14ac:dyDescent="0.25">
      <c r="A2" s="40">
        <v>0</v>
      </c>
      <c r="B2" s="4" t="s">
        <v>1</v>
      </c>
      <c r="E2" s="41" t="s">
        <v>152</v>
      </c>
    </row>
    <row r="3" spans="1:5" x14ac:dyDescent="0.25">
      <c r="A3" s="42">
        <v>0</v>
      </c>
      <c r="B3" s="4" t="s">
        <v>2</v>
      </c>
      <c r="E3" s="43"/>
    </row>
    <row r="4" spans="1:5" x14ac:dyDescent="0.25">
      <c r="A4" s="23"/>
      <c r="E4" s="43"/>
    </row>
    <row r="5" spans="1:5" ht="15.75" thickBot="1" x14ac:dyDescent="0.3">
      <c r="A5" s="44"/>
      <c r="B5" s="45"/>
      <c r="C5" s="46"/>
      <c r="D5" s="46"/>
      <c r="E5" s="47"/>
    </row>
    <row r="6" spans="1:5" ht="15.75" thickBot="1" x14ac:dyDescent="0.3">
      <c r="A6" s="44"/>
      <c r="B6" s="78" t="s">
        <v>3</v>
      </c>
      <c r="C6" s="79"/>
      <c r="D6" s="80"/>
      <c r="E6" s="47"/>
    </row>
    <row r="7" spans="1:5" ht="19.5" thickBot="1" x14ac:dyDescent="0.3">
      <c r="A7" s="44"/>
      <c r="B7" s="19" t="s">
        <v>4</v>
      </c>
      <c r="C7" s="20"/>
      <c r="D7" s="18">
        <f>SUM(D8:D13)</f>
        <v>0</v>
      </c>
      <c r="E7" s="47"/>
    </row>
    <row r="8" spans="1:5" ht="15.75" thickBot="1" x14ac:dyDescent="0.3">
      <c r="A8" s="44"/>
      <c r="B8" s="21" t="s">
        <v>5</v>
      </c>
      <c r="C8" s="22"/>
      <c r="D8" s="15">
        <f>8*D28</f>
        <v>0</v>
      </c>
      <c r="E8" s="47"/>
    </row>
    <row r="9" spans="1:5" ht="15.75" thickBot="1" x14ac:dyDescent="0.3">
      <c r="A9" s="44"/>
      <c r="B9" s="21" t="s">
        <v>6</v>
      </c>
      <c r="C9" s="22"/>
      <c r="D9" s="15">
        <f>2*D39+5*D49+1*D59</f>
        <v>0</v>
      </c>
      <c r="E9" s="47"/>
    </row>
    <row r="10" spans="1:5" ht="15.75" thickBot="1" x14ac:dyDescent="0.3">
      <c r="A10" s="44"/>
      <c r="B10" s="21" t="s">
        <v>7</v>
      </c>
      <c r="C10" s="22"/>
      <c r="D10" s="15">
        <f>8*D78</f>
        <v>0</v>
      </c>
      <c r="E10" s="47"/>
    </row>
    <row r="11" spans="1:5" ht="15.75" thickBot="1" x14ac:dyDescent="0.3">
      <c r="A11" s="44"/>
      <c r="B11" s="21" t="s">
        <v>8</v>
      </c>
      <c r="C11" s="22"/>
      <c r="D11" s="15">
        <f>D119</f>
        <v>0</v>
      </c>
      <c r="E11" s="47"/>
    </row>
    <row r="12" spans="1:5" ht="15.75" thickBot="1" x14ac:dyDescent="0.3">
      <c r="A12" s="44"/>
      <c r="B12" s="21" t="s">
        <v>9</v>
      </c>
      <c r="C12" s="22"/>
      <c r="D12" s="15">
        <f>D130</f>
        <v>0</v>
      </c>
      <c r="E12" s="47"/>
    </row>
    <row r="13" spans="1:5" ht="15.75" thickBot="1" x14ac:dyDescent="0.3">
      <c r="A13" s="44"/>
      <c r="B13" s="21" t="s">
        <v>10</v>
      </c>
      <c r="C13" s="22"/>
      <c r="D13" s="15">
        <f>5500*D165+5500*D169+100*D159</f>
        <v>0</v>
      </c>
      <c r="E13" s="47"/>
    </row>
    <row r="14" spans="1:5" x14ac:dyDescent="0.25">
      <c r="A14" s="44"/>
      <c r="B14" s="46"/>
      <c r="C14" s="46"/>
      <c r="D14" s="46"/>
      <c r="E14" s="47"/>
    </row>
    <row r="15" spans="1:5" x14ac:dyDescent="0.25">
      <c r="A15" s="23"/>
      <c r="B15" s="48" t="s">
        <v>11</v>
      </c>
      <c r="E15" s="43"/>
    </row>
    <row r="16" spans="1:5" x14ac:dyDescent="0.25">
      <c r="A16" s="23"/>
      <c r="B16" s="48" t="s">
        <v>12</v>
      </c>
      <c r="E16" s="43"/>
    </row>
    <row r="17" spans="1:5" x14ac:dyDescent="0.25">
      <c r="A17" s="23"/>
      <c r="B17" s="48" t="s">
        <v>13</v>
      </c>
      <c r="E17" s="43"/>
    </row>
    <row r="18" spans="1:5" x14ac:dyDescent="0.25">
      <c r="A18" s="23"/>
      <c r="B18" s="48" t="s">
        <v>14</v>
      </c>
      <c r="E18" s="43"/>
    </row>
    <row r="19" spans="1:5" x14ac:dyDescent="0.25">
      <c r="A19" s="23"/>
      <c r="B19" s="49" t="s">
        <v>15</v>
      </c>
      <c r="E19" s="43"/>
    </row>
    <row r="20" spans="1:5" x14ac:dyDescent="0.25">
      <c r="A20" s="23"/>
      <c r="B20" s="48" t="s">
        <v>16</v>
      </c>
      <c r="E20" s="43"/>
    </row>
    <row r="21" spans="1:5" x14ac:dyDescent="0.25">
      <c r="A21" s="23"/>
      <c r="B21" s="48" t="s">
        <v>17</v>
      </c>
      <c r="E21" s="43"/>
    </row>
    <row r="22" spans="1:5" x14ac:dyDescent="0.25">
      <c r="A22" s="23"/>
      <c r="B22" s="48" t="s">
        <v>18</v>
      </c>
      <c r="E22" s="43"/>
    </row>
    <row r="23" spans="1:5" x14ac:dyDescent="0.25">
      <c r="A23" s="23"/>
      <c r="B23" s="48" t="s">
        <v>19</v>
      </c>
      <c r="E23" s="43"/>
    </row>
    <row r="24" spans="1:5" x14ac:dyDescent="0.25">
      <c r="A24" s="23"/>
      <c r="B24" s="48"/>
      <c r="E24" s="43"/>
    </row>
    <row r="25" spans="1:5" x14ac:dyDescent="0.25">
      <c r="A25" s="23"/>
      <c r="B25" s="48"/>
      <c r="E25" s="43"/>
    </row>
    <row r="26" spans="1:5" x14ac:dyDescent="0.25">
      <c r="A26" s="23"/>
      <c r="B26" s="48"/>
      <c r="E26" s="43"/>
    </row>
    <row r="27" spans="1:5" ht="15.75" thickBot="1" x14ac:dyDescent="0.3">
      <c r="A27" s="23"/>
      <c r="E27" s="43"/>
    </row>
    <row r="28" spans="1:5" ht="15.75" thickBot="1" x14ac:dyDescent="0.3">
      <c r="A28" s="23"/>
      <c r="B28" s="92" t="s">
        <v>20</v>
      </c>
      <c r="C28" s="93"/>
      <c r="D28" s="35">
        <f>SUM(D29:D37)</f>
        <v>0</v>
      </c>
      <c r="E28" s="43"/>
    </row>
    <row r="29" spans="1:5" ht="15.75" thickBot="1" x14ac:dyDescent="0.3">
      <c r="A29" s="23"/>
      <c r="B29" s="2" t="s">
        <v>21</v>
      </c>
      <c r="C29" s="3"/>
      <c r="D29" s="31">
        <v>0</v>
      </c>
      <c r="E29" s="43"/>
    </row>
    <row r="30" spans="1:5" ht="15.75" thickBot="1" x14ac:dyDescent="0.3">
      <c r="A30" s="23"/>
      <c r="B30" s="2" t="s">
        <v>157</v>
      </c>
      <c r="C30" s="3"/>
      <c r="D30" s="31">
        <v>0</v>
      </c>
      <c r="E30" s="43"/>
    </row>
    <row r="31" spans="1:5" ht="15.75" thickBot="1" x14ac:dyDescent="0.3">
      <c r="A31" s="23"/>
      <c r="B31" s="2" t="s">
        <v>22</v>
      </c>
      <c r="C31" s="3"/>
      <c r="D31" s="31">
        <v>0</v>
      </c>
      <c r="E31" s="43"/>
    </row>
    <row r="32" spans="1:5" ht="15.75" thickBot="1" x14ac:dyDescent="0.3">
      <c r="A32" s="23"/>
      <c r="B32" s="2" t="s">
        <v>23</v>
      </c>
      <c r="C32" s="3"/>
      <c r="D32" s="31">
        <v>0</v>
      </c>
      <c r="E32" s="43"/>
    </row>
    <row r="33" spans="1:5" ht="15.75" thickBot="1" x14ac:dyDescent="0.3">
      <c r="A33" s="23"/>
      <c r="B33" s="2" t="s">
        <v>24</v>
      </c>
      <c r="C33" s="3"/>
      <c r="D33" s="31">
        <v>0</v>
      </c>
      <c r="E33" s="43"/>
    </row>
    <row r="34" spans="1:5" ht="15.75" thickBot="1" x14ac:dyDescent="0.3">
      <c r="A34" s="23"/>
      <c r="B34" s="2" t="s">
        <v>25</v>
      </c>
      <c r="C34" s="3"/>
      <c r="D34" s="31">
        <v>0</v>
      </c>
      <c r="E34" s="43"/>
    </row>
    <row r="35" spans="1:5" ht="15.75" thickBot="1" x14ac:dyDescent="0.3">
      <c r="A35" s="23"/>
      <c r="B35" s="2" t="s">
        <v>26</v>
      </c>
      <c r="C35" s="3"/>
      <c r="D35" s="31">
        <v>0</v>
      </c>
      <c r="E35" s="43"/>
    </row>
    <row r="36" spans="1:5" ht="15.75" thickBot="1" x14ac:dyDescent="0.3">
      <c r="A36" s="23"/>
      <c r="B36" s="2" t="s">
        <v>27</v>
      </c>
      <c r="C36" s="3"/>
      <c r="D36" s="31">
        <v>0</v>
      </c>
      <c r="E36" s="43"/>
    </row>
    <row r="37" spans="1:5" ht="15.75" thickBot="1" x14ac:dyDescent="0.3">
      <c r="A37" s="23"/>
      <c r="B37" s="2" t="s">
        <v>28</v>
      </c>
      <c r="C37" s="3"/>
      <c r="D37" s="31">
        <v>0</v>
      </c>
      <c r="E37" s="43"/>
    </row>
    <row r="38" spans="1:5" ht="15.75" thickBot="1" x14ac:dyDescent="0.3">
      <c r="A38" s="23"/>
      <c r="E38" s="43"/>
    </row>
    <row r="39" spans="1:5" x14ac:dyDescent="0.25">
      <c r="A39" s="23"/>
      <c r="B39" s="104" t="s">
        <v>29</v>
      </c>
      <c r="C39" s="105"/>
      <c r="D39" s="81">
        <f>SUM(D41:D47)</f>
        <v>0</v>
      </c>
      <c r="E39" s="43"/>
    </row>
    <row r="40" spans="1:5" ht="15.75" thickBot="1" x14ac:dyDescent="0.3">
      <c r="A40" s="23"/>
      <c r="B40" s="97" t="s">
        <v>30</v>
      </c>
      <c r="C40" s="98"/>
      <c r="D40" s="82"/>
      <c r="E40" s="43"/>
    </row>
    <row r="41" spans="1:5" ht="15.75" thickBot="1" x14ac:dyDescent="0.3">
      <c r="A41" s="23"/>
      <c r="B41" s="2" t="s">
        <v>31</v>
      </c>
      <c r="C41" s="3"/>
      <c r="D41" s="31">
        <v>0</v>
      </c>
      <c r="E41" s="43"/>
    </row>
    <row r="42" spans="1:5" ht="15.75" thickBot="1" x14ac:dyDescent="0.3">
      <c r="A42" s="23"/>
      <c r="B42" s="2" t="s">
        <v>158</v>
      </c>
      <c r="C42" s="3"/>
      <c r="D42" s="31">
        <v>0</v>
      </c>
      <c r="E42" s="43"/>
    </row>
    <row r="43" spans="1:5" ht="15.75" thickBot="1" x14ac:dyDescent="0.3">
      <c r="A43" s="23"/>
      <c r="B43" s="2" t="s">
        <v>32</v>
      </c>
      <c r="C43" s="3"/>
      <c r="D43" s="31">
        <v>0</v>
      </c>
      <c r="E43" s="43"/>
    </row>
    <row r="44" spans="1:5" ht="15.75" thickBot="1" x14ac:dyDescent="0.3">
      <c r="A44" s="23"/>
      <c r="B44" s="2" t="s">
        <v>33</v>
      </c>
      <c r="C44" s="3"/>
      <c r="D44" s="31">
        <v>0</v>
      </c>
      <c r="E44" s="43"/>
    </row>
    <row r="45" spans="1:5" ht="15.75" thickBot="1" x14ac:dyDescent="0.3">
      <c r="A45" s="23"/>
      <c r="B45" s="2" t="s">
        <v>34</v>
      </c>
      <c r="C45" s="3"/>
      <c r="D45" s="31">
        <v>0</v>
      </c>
      <c r="E45" s="43"/>
    </row>
    <row r="46" spans="1:5" ht="15.75" thickBot="1" x14ac:dyDescent="0.3">
      <c r="A46" s="23"/>
      <c r="B46" s="2" t="s">
        <v>35</v>
      </c>
      <c r="C46" s="3"/>
      <c r="D46" s="31">
        <v>0</v>
      </c>
      <c r="E46" s="43"/>
    </row>
    <row r="47" spans="1:5" ht="15.75" thickBot="1" x14ac:dyDescent="0.3">
      <c r="A47" s="23"/>
      <c r="B47" s="2" t="s">
        <v>36</v>
      </c>
      <c r="C47" s="3"/>
      <c r="D47" s="31">
        <v>0</v>
      </c>
      <c r="E47" s="43"/>
    </row>
    <row r="48" spans="1:5" ht="15.75" thickBot="1" x14ac:dyDescent="0.3">
      <c r="A48" s="23"/>
      <c r="E48" s="43"/>
    </row>
    <row r="49" spans="1:5" x14ac:dyDescent="0.25">
      <c r="A49" s="23"/>
      <c r="B49" s="104" t="s">
        <v>37</v>
      </c>
      <c r="C49" s="105"/>
      <c r="D49" s="81">
        <f>SUM(D51:D57)</f>
        <v>0</v>
      </c>
      <c r="E49" s="43"/>
    </row>
    <row r="50" spans="1:5" ht="15.75" thickBot="1" x14ac:dyDescent="0.3">
      <c r="A50" s="23"/>
      <c r="B50" s="97" t="s">
        <v>38</v>
      </c>
      <c r="C50" s="98"/>
      <c r="D50" s="82"/>
      <c r="E50" s="43"/>
    </row>
    <row r="51" spans="1:5" ht="15.75" thickBot="1" x14ac:dyDescent="0.3">
      <c r="A51" s="23"/>
      <c r="B51" s="2" t="s">
        <v>39</v>
      </c>
      <c r="C51" s="3"/>
      <c r="D51" s="31">
        <v>0</v>
      </c>
      <c r="E51" s="43"/>
    </row>
    <row r="52" spans="1:5" ht="15.75" thickBot="1" x14ac:dyDescent="0.3">
      <c r="A52" s="23"/>
      <c r="B52" s="2" t="s">
        <v>159</v>
      </c>
      <c r="C52" s="3"/>
      <c r="D52" s="31">
        <v>0</v>
      </c>
      <c r="E52" s="43"/>
    </row>
    <row r="53" spans="1:5" ht="15.75" thickBot="1" x14ac:dyDescent="0.3">
      <c r="A53" s="23"/>
      <c r="B53" s="2" t="s">
        <v>40</v>
      </c>
      <c r="C53" s="3"/>
      <c r="D53" s="31">
        <v>0</v>
      </c>
      <c r="E53" s="43"/>
    </row>
    <row r="54" spans="1:5" ht="15.75" thickBot="1" x14ac:dyDescent="0.3">
      <c r="A54" s="23"/>
      <c r="B54" s="2" t="s">
        <v>41</v>
      </c>
      <c r="C54" s="3"/>
      <c r="D54" s="31">
        <v>0</v>
      </c>
      <c r="E54" s="43"/>
    </row>
    <row r="55" spans="1:5" ht="15.75" thickBot="1" x14ac:dyDescent="0.3">
      <c r="A55" s="23"/>
      <c r="B55" s="2" t="s">
        <v>42</v>
      </c>
      <c r="C55" s="3"/>
      <c r="D55" s="31">
        <v>0</v>
      </c>
      <c r="E55" s="43"/>
    </row>
    <row r="56" spans="1:5" ht="15.75" thickBot="1" x14ac:dyDescent="0.3">
      <c r="A56" s="23"/>
      <c r="B56" s="2" t="s">
        <v>43</v>
      </c>
      <c r="C56" s="3"/>
      <c r="D56" s="31">
        <v>0</v>
      </c>
      <c r="E56" s="43"/>
    </row>
    <row r="57" spans="1:5" ht="15.75" thickBot="1" x14ac:dyDescent="0.3">
      <c r="A57" s="23"/>
      <c r="B57" s="2" t="s">
        <v>44</v>
      </c>
      <c r="C57" s="3"/>
      <c r="D57" s="31">
        <v>0</v>
      </c>
      <c r="E57" s="43"/>
    </row>
    <row r="58" spans="1:5" ht="15.75" thickBot="1" x14ac:dyDescent="0.3">
      <c r="A58" s="23"/>
      <c r="E58" s="43"/>
    </row>
    <row r="59" spans="1:5" x14ac:dyDescent="0.25">
      <c r="A59" s="23"/>
      <c r="B59" s="104" t="s">
        <v>45</v>
      </c>
      <c r="C59" s="105"/>
      <c r="D59" s="81">
        <f>SUM(D61:D67)</f>
        <v>0</v>
      </c>
      <c r="E59" s="43"/>
    </row>
    <row r="60" spans="1:5" ht="15.75" thickBot="1" x14ac:dyDescent="0.3">
      <c r="A60" s="23"/>
      <c r="B60" s="97" t="s">
        <v>46</v>
      </c>
      <c r="C60" s="98"/>
      <c r="D60" s="82"/>
      <c r="E60" s="43"/>
    </row>
    <row r="61" spans="1:5" ht="15.75" thickBot="1" x14ac:dyDescent="0.3">
      <c r="A61" s="23"/>
      <c r="B61" s="2" t="s">
        <v>47</v>
      </c>
      <c r="C61" s="3"/>
      <c r="D61" s="31">
        <v>0</v>
      </c>
      <c r="E61" s="43"/>
    </row>
    <row r="62" spans="1:5" ht="15.75" thickBot="1" x14ac:dyDescent="0.3">
      <c r="A62" s="23"/>
      <c r="B62" s="2" t="s">
        <v>160</v>
      </c>
      <c r="C62" s="3"/>
      <c r="D62" s="31">
        <v>0</v>
      </c>
      <c r="E62" s="43"/>
    </row>
    <row r="63" spans="1:5" ht="15.75" thickBot="1" x14ac:dyDescent="0.3">
      <c r="A63" s="23"/>
      <c r="B63" s="2" t="s">
        <v>48</v>
      </c>
      <c r="C63" s="3"/>
      <c r="D63" s="31">
        <v>0</v>
      </c>
      <c r="E63" s="43"/>
    </row>
    <row r="64" spans="1:5" ht="15.75" thickBot="1" x14ac:dyDescent="0.3">
      <c r="A64" s="23"/>
      <c r="B64" s="2" t="s">
        <v>49</v>
      </c>
      <c r="C64" s="3"/>
      <c r="D64" s="31">
        <v>0</v>
      </c>
      <c r="E64" s="43"/>
    </row>
    <row r="65" spans="1:5" ht="15.75" thickBot="1" x14ac:dyDescent="0.3">
      <c r="A65" s="23"/>
      <c r="B65" s="2" t="s">
        <v>50</v>
      </c>
      <c r="C65" s="3"/>
      <c r="D65" s="31">
        <v>0</v>
      </c>
      <c r="E65" s="43"/>
    </row>
    <row r="66" spans="1:5" ht="15.75" thickBot="1" x14ac:dyDescent="0.3">
      <c r="A66" s="23"/>
      <c r="B66" s="2" t="s">
        <v>51</v>
      </c>
      <c r="C66" s="3"/>
      <c r="D66" s="31">
        <v>0</v>
      </c>
      <c r="E66" s="43"/>
    </row>
    <row r="67" spans="1:5" ht="15.75" thickBot="1" x14ac:dyDescent="0.3">
      <c r="A67" s="23"/>
      <c r="B67" s="2" t="s">
        <v>52</v>
      </c>
      <c r="C67" s="3"/>
      <c r="D67" s="31">
        <v>0</v>
      </c>
      <c r="E67" s="43"/>
    </row>
    <row r="68" spans="1:5" x14ac:dyDescent="0.25">
      <c r="A68" s="23"/>
      <c r="B68" s="48"/>
      <c r="E68" s="43"/>
    </row>
    <row r="69" spans="1:5" x14ac:dyDescent="0.25">
      <c r="A69" s="23"/>
      <c r="B69" s="48" t="s">
        <v>53</v>
      </c>
      <c r="E69" s="43"/>
    </row>
    <row r="70" spans="1:5" x14ac:dyDescent="0.25">
      <c r="A70" s="23"/>
      <c r="B70" s="48" t="s">
        <v>54</v>
      </c>
      <c r="E70" s="43"/>
    </row>
    <row r="71" spans="1:5" x14ac:dyDescent="0.25">
      <c r="A71" s="23"/>
      <c r="B71" s="48" t="s">
        <v>55</v>
      </c>
      <c r="E71" s="43"/>
    </row>
    <row r="72" spans="1:5" x14ac:dyDescent="0.25">
      <c r="A72" s="23"/>
      <c r="B72" s="48" t="s">
        <v>56</v>
      </c>
      <c r="E72" s="43"/>
    </row>
    <row r="73" spans="1:5" x14ac:dyDescent="0.25">
      <c r="A73" s="23"/>
      <c r="B73" s="48" t="s">
        <v>57</v>
      </c>
      <c r="E73" s="43"/>
    </row>
    <row r="74" spans="1:5" x14ac:dyDescent="0.25">
      <c r="A74" s="23"/>
      <c r="B74" s="48"/>
      <c r="E74" s="43"/>
    </row>
    <row r="75" spans="1:5" x14ac:dyDescent="0.25">
      <c r="A75" s="23"/>
      <c r="B75" s="48"/>
      <c r="E75" s="43"/>
    </row>
    <row r="76" spans="1:5" x14ac:dyDescent="0.25">
      <c r="A76" s="23"/>
      <c r="B76" s="48"/>
      <c r="E76" s="43"/>
    </row>
    <row r="77" spans="1:5" ht="15.75" thickBot="1" x14ac:dyDescent="0.3">
      <c r="A77" s="23"/>
      <c r="B77" s="48"/>
      <c r="E77" s="43"/>
    </row>
    <row r="78" spans="1:5" ht="15.75" thickBot="1" x14ac:dyDescent="0.3">
      <c r="A78" s="23"/>
      <c r="B78" s="24" t="s">
        <v>58</v>
      </c>
      <c r="C78" s="25"/>
      <c r="D78" s="14">
        <f>SUM(D79:D80)</f>
        <v>0</v>
      </c>
      <c r="E78" s="43"/>
    </row>
    <row r="79" spans="1:5" ht="15.75" thickBot="1" x14ac:dyDescent="0.3">
      <c r="A79" s="23"/>
      <c r="B79" s="2" t="s">
        <v>59</v>
      </c>
      <c r="C79" s="3"/>
      <c r="D79" s="11">
        <f>200*D83+200*D86</f>
        <v>0</v>
      </c>
      <c r="E79" s="43"/>
    </row>
    <row r="80" spans="1:5" ht="15.75" thickBot="1" x14ac:dyDescent="0.3">
      <c r="A80" s="23"/>
      <c r="B80" s="2" t="s">
        <v>60</v>
      </c>
      <c r="C80" s="3"/>
      <c r="D80" s="11">
        <f>100*D83+60*D84+20*D85+60*D86+20*D87+100*D88+40*D89</f>
        <v>0</v>
      </c>
      <c r="E80" s="43"/>
    </row>
    <row r="81" spans="1:5" x14ac:dyDescent="0.25">
      <c r="A81" s="23"/>
      <c r="B81" s="48"/>
      <c r="E81" s="43"/>
    </row>
    <row r="82" spans="1:5" ht="15.75" thickBot="1" x14ac:dyDescent="0.3">
      <c r="A82" s="23"/>
      <c r="B82" s="50" t="s">
        <v>61</v>
      </c>
      <c r="E82" s="43"/>
    </row>
    <row r="83" spans="1:5" ht="15.75" thickBot="1" x14ac:dyDescent="0.3">
      <c r="A83" s="23"/>
      <c r="B83" s="5" t="s">
        <v>62</v>
      </c>
      <c r="C83" s="6"/>
      <c r="D83" s="36">
        <v>0</v>
      </c>
      <c r="E83" s="43"/>
    </row>
    <row r="84" spans="1:5" ht="15.75" thickBot="1" x14ac:dyDescent="0.3">
      <c r="A84" s="23"/>
      <c r="B84" s="2" t="s">
        <v>63</v>
      </c>
      <c r="C84" s="3"/>
      <c r="D84" s="31">
        <v>0</v>
      </c>
      <c r="E84" s="43"/>
    </row>
    <row r="85" spans="1:5" ht="15.75" thickBot="1" x14ac:dyDescent="0.3">
      <c r="A85" s="23"/>
      <c r="B85" s="2" t="s">
        <v>64</v>
      </c>
      <c r="C85" s="3"/>
      <c r="D85" s="31">
        <v>0</v>
      </c>
      <c r="E85" s="43"/>
    </row>
    <row r="86" spans="1:5" ht="15.75" thickBot="1" x14ac:dyDescent="0.3">
      <c r="A86" s="23"/>
      <c r="B86" s="2" t="s">
        <v>65</v>
      </c>
      <c r="C86" s="3"/>
      <c r="D86" s="31">
        <v>0</v>
      </c>
      <c r="E86" s="43"/>
    </row>
    <row r="87" spans="1:5" ht="15.75" thickBot="1" x14ac:dyDescent="0.3">
      <c r="A87" s="23"/>
      <c r="B87" s="2" t="s">
        <v>66</v>
      </c>
      <c r="C87" s="3"/>
      <c r="D87" s="31">
        <v>0</v>
      </c>
      <c r="E87" s="43"/>
    </row>
    <row r="88" spans="1:5" ht="15.75" thickBot="1" x14ac:dyDescent="0.3">
      <c r="A88" s="23"/>
      <c r="B88" s="2" t="s">
        <v>67</v>
      </c>
      <c r="C88" s="3"/>
      <c r="D88" s="31">
        <v>0</v>
      </c>
      <c r="E88" s="43"/>
    </row>
    <row r="89" spans="1:5" ht="15.75" thickBot="1" x14ac:dyDescent="0.3">
      <c r="A89" s="23"/>
      <c r="B89" s="2" t="s">
        <v>68</v>
      </c>
      <c r="C89" s="3"/>
      <c r="D89" s="31">
        <v>0</v>
      </c>
      <c r="E89" s="43"/>
    </row>
    <row r="90" spans="1:5" x14ac:dyDescent="0.25">
      <c r="A90" s="23"/>
      <c r="B90" s="48"/>
      <c r="E90" s="43"/>
    </row>
    <row r="91" spans="1:5" x14ac:dyDescent="0.25">
      <c r="A91" s="23"/>
      <c r="B91" s="48" t="s">
        <v>69</v>
      </c>
      <c r="E91" s="43"/>
    </row>
    <row r="92" spans="1:5" x14ac:dyDescent="0.25">
      <c r="A92" s="23"/>
      <c r="B92" s="48" t="s">
        <v>70</v>
      </c>
      <c r="E92" s="43"/>
    </row>
    <row r="93" spans="1:5" x14ac:dyDescent="0.25">
      <c r="A93" s="23"/>
      <c r="B93" s="51" t="s">
        <v>71</v>
      </c>
      <c r="E93" s="43"/>
    </row>
    <row r="94" spans="1:5" x14ac:dyDescent="0.25">
      <c r="A94" s="23"/>
      <c r="B94" s="48" t="s">
        <v>72</v>
      </c>
      <c r="E94" s="43"/>
    </row>
    <row r="95" spans="1:5" x14ac:dyDescent="0.25">
      <c r="A95" s="23"/>
      <c r="B95" s="49" t="s">
        <v>73</v>
      </c>
      <c r="E95" s="43"/>
    </row>
    <row r="96" spans="1:5" x14ac:dyDescent="0.25">
      <c r="A96" s="23"/>
      <c r="E96" s="43"/>
    </row>
    <row r="97" spans="1:8" x14ac:dyDescent="0.25">
      <c r="A97" s="23"/>
      <c r="B97" s="48"/>
      <c r="E97" s="43"/>
    </row>
    <row r="98" spans="1:8" x14ac:dyDescent="0.25">
      <c r="A98" s="23"/>
      <c r="B98" s="51"/>
      <c r="E98" s="43"/>
    </row>
    <row r="99" spans="1:8" ht="15.75" thickBot="1" x14ac:dyDescent="0.3">
      <c r="A99" s="23"/>
      <c r="B99" s="48"/>
      <c r="E99" s="43"/>
    </row>
    <row r="100" spans="1:8" ht="15.75" thickBot="1" x14ac:dyDescent="0.3">
      <c r="A100" s="23"/>
      <c r="B100" s="24" t="s">
        <v>74</v>
      </c>
      <c r="C100" s="25"/>
      <c r="D100" s="13">
        <f>D101+D103+D105+D107+D109+D111+D115+D116</f>
        <v>0</v>
      </c>
      <c r="E100" s="43"/>
    </row>
    <row r="101" spans="1:8" x14ac:dyDescent="0.25">
      <c r="A101" s="23"/>
      <c r="B101" s="7" t="s">
        <v>75</v>
      </c>
      <c r="C101" s="76"/>
      <c r="D101" s="100">
        <v>0</v>
      </c>
      <c r="E101" s="43"/>
    </row>
    <row r="102" spans="1:8" ht="15.75" thickBot="1" x14ac:dyDescent="0.3">
      <c r="A102" s="23"/>
      <c r="B102" s="2"/>
      <c r="C102" s="77"/>
      <c r="D102" s="101"/>
      <c r="E102" s="43"/>
    </row>
    <row r="103" spans="1:8" x14ac:dyDescent="0.25">
      <c r="A103" s="23"/>
      <c r="B103" s="7" t="s">
        <v>76</v>
      </c>
      <c r="C103" s="76"/>
      <c r="D103" s="100">
        <v>0</v>
      </c>
      <c r="E103" s="43"/>
      <c r="F103" s="38"/>
    </row>
    <row r="104" spans="1:8" ht="15.75" thickBot="1" x14ac:dyDescent="0.3">
      <c r="A104" s="23"/>
      <c r="B104" s="37"/>
      <c r="C104" s="77"/>
      <c r="D104" s="101"/>
      <c r="E104" s="43"/>
    </row>
    <row r="105" spans="1:8" x14ac:dyDescent="0.25">
      <c r="A105" s="23"/>
      <c r="B105" s="7" t="s">
        <v>77</v>
      </c>
      <c r="C105" s="76"/>
      <c r="D105" s="100">
        <v>0</v>
      </c>
      <c r="E105" s="43"/>
    </row>
    <row r="106" spans="1:8" ht="15.75" thickBot="1" x14ac:dyDescent="0.3">
      <c r="A106" s="23"/>
      <c r="B106" s="37"/>
      <c r="C106" s="77"/>
      <c r="D106" s="101"/>
      <c r="E106" s="43"/>
      <c r="H106" s="17"/>
    </row>
    <row r="107" spans="1:8" x14ac:dyDescent="0.25">
      <c r="A107" s="23"/>
      <c r="B107" s="7" t="s">
        <v>78</v>
      </c>
      <c r="C107" s="76"/>
      <c r="D107" s="100">
        <v>0</v>
      </c>
      <c r="E107" s="43"/>
    </row>
    <row r="108" spans="1:8" ht="15.75" thickBot="1" x14ac:dyDescent="0.3">
      <c r="A108" s="23"/>
      <c r="B108" s="37"/>
      <c r="C108" s="77"/>
      <c r="D108" s="101"/>
      <c r="E108" s="43"/>
    </row>
    <row r="109" spans="1:8" ht="15.75" thickBot="1" x14ac:dyDescent="0.3">
      <c r="A109" s="23"/>
      <c r="B109" s="2" t="s">
        <v>79</v>
      </c>
      <c r="C109" s="39"/>
      <c r="D109" s="29">
        <v>0</v>
      </c>
      <c r="E109" s="52" t="s">
        <v>80</v>
      </c>
    </row>
    <row r="110" spans="1:8" ht="15.75" thickBot="1" x14ac:dyDescent="0.3">
      <c r="A110" s="23"/>
      <c r="B110" s="10" t="s">
        <v>81</v>
      </c>
      <c r="C110" s="3"/>
      <c r="D110" s="30">
        <v>0</v>
      </c>
      <c r="E110" s="52" t="s">
        <v>82</v>
      </c>
    </row>
    <row r="111" spans="1:8" x14ac:dyDescent="0.25">
      <c r="A111" s="23"/>
      <c r="B111" s="7" t="s">
        <v>83</v>
      </c>
      <c r="C111" s="85"/>
      <c r="D111" s="100">
        <v>0</v>
      </c>
      <c r="E111" s="52"/>
    </row>
    <row r="112" spans="1:8" ht="15.75" thickBot="1" x14ac:dyDescent="0.3">
      <c r="A112" s="23"/>
      <c r="B112" s="2" t="s">
        <v>84</v>
      </c>
      <c r="C112" s="86"/>
      <c r="D112" s="101"/>
      <c r="E112" s="52"/>
    </row>
    <row r="113" spans="1:5" x14ac:dyDescent="0.25">
      <c r="A113" s="23"/>
      <c r="B113" s="9" t="s">
        <v>85</v>
      </c>
      <c r="C113" s="87"/>
      <c r="D113" s="83">
        <v>0</v>
      </c>
      <c r="E113" s="52" t="s">
        <v>86</v>
      </c>
    </row>
    <row r="114" spans="1:5" ht="15.75" thickBot="1" x14ac:dyDescent="0.3">
      <c r="A114" s="23"/>
      <c r="B114" s="10" t="s">
        <v>87</v>
      </c>
      <c r="C114" s="88"/>
      <c r="D114" s="84"/>
      <c r="E114" s="53"/>
    </row>
    <row r="115" spans="1:5" ht="15.75" thickBot="1" x14ac:dyDescent="0.3">
      <c r="A115" s="23"/>
      <c r="B115" s="2" t="s">
        <v>88</v>
      </c>
      <c r="C115" s="3"/>
      <c r="D115" s="29">
        <v>0</v>
      </c>
      <c r="E115" s="54"/>
    </row>
    <row r="116" spans="1:5" ht="15.75" thickBot="1" x14ac:dyDescent="0.3">
      <c r="A116" s="23"/>
      <c r="B116" s="2" t="s">
        <v>89</v>
      </c>
      <c r="C116" s="3"/>
      <c r="D116" s="29">
        <v>0</v>
      </c>
      <c r="E116" s="54"/>
    </row>
    <row r="117" spans="1:5" x14ac:dyDescent="0.25">
      <c r="A117" s="23"/>
      <c r="B117" s="9" t="s">
        <v>90</v>
      </c>
      <c r="C117" s="76"/>
      <c r="D117" s="102">
        <v>0</v>
      </c>
      <c r="E117" s="52" t="s">
        <v>91</v>
      </c>
    </row>
    <row r="118" spans="1:5" ht="15.75" thickBot="1" x14ac:dyDescent="0.3">
      <c r="A118" s="23"/>
      <c r="B118" s="10" t="s">
        <v>87</v>
      </c>
      <c r="C118" s="77"/>
      <c r="D118" s="103"/>
      <c r="E118" s="55"/>
    </row>
    <row r="119" spans="1:5" ht="15.75" thickBot="1" x14ac:dyDescent="0.3">
      <c r="A119" s="23"/>
      <c r="B119" s="26" t="s">
        <v>92</v>
      </c>
      <c r="C119" s="27"/>
      <c r="D119" s="12">
        <f>D101+D103+D105+D107+D110+D111+D113+D115+D116+D117</f>
        <v>0</v>
      </c>
      <c r="E119" s="43"/>
    </row>
    <row r="120" spans="1:5" x14ac:dyDescent="0.25">
      <c r="A120" s="23"/>
      <c r="B120" s="48"/>
      <c r="E120" s="43"/>
    </row>
    <row r="121" spans="1:5" x14ac:dyDescent="0.25">
      <c r="A121" s="23"/>
      <c r="B121" s="48" t="s">
        <v>93</v>
      </c>
      <c r="E121" s="43"/>
    </row>
    <row r="122" spans="1:5" x14ac:dyDescent="0.25">
      <c r="A122" s="23"/>
      <c r="B122" s="48" t="s">
        <v>94</v>
      </c>
      <c r="E122" s="43"/>
    </row>
    <row r="123" spans="1:5" x14ac:dyDescent="0.25">
      <c r="A123" s="23"/>
      <c r="B123" s="56" t="s">
        <v>153</v>
      </c>
      <c r="E123" s="43"/>
    </row>
    <row r="124" spans="1:5" ht="51" x14ac:dyDescent="0.25">
      <c r="A124" s="23"/>
      <c r="B124" s="57" t="s">
        <v>154</v>
      </c>
      <c r="E124" s="43"/>
    </row>
    <row r="125" spans="1:5" x14ac:dyDescent="0.25">
      <c r="A125" s="23"/>
      <c r="B125" s="58" t="s">
        <v>95</v>
      </c>
      <c r="E125" s="43"/>
    </row>
    <row r="126" spans="1:5" x14ac:dyDescent="0.25">
      <c r="A126" s="23"/>
      <c r="B126" s="64"/>
      <c r="E126" s="43"/>
    </row>
    <row r="127" spans="1:5" x14ac:dyDescent="0.25">
      <c r="A127" s="23"/>
      <c r="B127" s="51"/>
      <c r="E127" s="43"/>
    </row>
    <row r="128" spans="1:5" x14ac:dyDescent="0.25">
      <c r="A128" s="23"/>
      <c r="B128" s="48"/>
      <c r="E128" s="43"/>
    </row>
    <row r="129" spans="1:5" ht="15.75" thickBot="1" x14ac:dyDescent="0.3">
      <c r="A129" s="23"/>
      <c r="B129" s="48" t="s">
        <v>96</v>
      </c>
      <c r="E129" s="43"/>
    </row>
    <row r="130" spans="1:5" ht="15.75" thickBot="1" x14ac:dyDescent="0.3">
      <c r="A130" s="23"/>
      <c r="B130" s="24" t="s">
        <v>97</v>
      </c>
      <c r="C130" s="25"/>
      <c r="D130" s="16">
        <f>SUM(D131:D134)</f>
        <v>0</v>
      </c>
      <c r="E130" s="43"/>
    </row>
    <row r="131" spans="1:5" ht="15.75" thickBot="1" x14ac:dyDescent="0.3">
      <c r="A131" s="23"/>
      <c r="B131" s="10" t="s">
        <v>98</v>
      </c>
      <c r="C131" s="3"/>
      <c r="D131" s="28">
        <v>0</v>
      </c>
      <c r="E131" s="43" t="s">
        <v>99</v>
      </c>
    </row>
    <row r="132" spans="1:5" ht="15.75" thickBot="1" x14ac:dyDescent="0.3">
      <c r="A132" s="23"/>
      <c r="B132" s="10" t="s">
        <v>100</v>
      </c>
      <c r="C132" s="3"/>
      <c r="D132" s="28">
        <v>0</v>
      </c>
      <c r="E132" s="43" t="s">
        <v>101</v>
      </c>
    </row>
    <row r="133" spans="1:5" ht="15.75" thickBot="1" x14ac:dyDescent="0.3">
      <c r="A133" s="23"/>
      <c r="B133" s="10" t="s">
        <v>102</v>
      </c>
      <c r="C133" s="3"/>
      <c r="D133" s="28">
        <v>0</v>
      </c>
      <c r="E133" s="43" t="s">
        <v>103</v>
      </c>
    </row>
    <row r="134" spans="1:5" ht="15.75" thickBot="1" x14ac:dyDescent="0.3">
      <c r="A134" s="23"/>
      <c r="B134" s="10" t="s">
        <v>104</v>
      </c>
      <c r="C134" s="3"/>
      <c r="D134" s="28">
        <v>0</v>
      </c>
      <c r="E134" s="43" t="s">
        <v>105</v>
      </c>
    </row>
    <row r="135" spans="1:5" x14ac:dyDescent="0.25">
      <c r="A135" s="23"/>
      <c r="B135" s="48"/>
      <c r="E135" s="43"/>
    </row>
    <row r="136" spans="1:5" x14ac:dyDescent="0.25">
      <c r="A136" s="23"/>
      <c r="B136" s="48" t="s">
        <v>155</v>
      </c>
      <c r="E136" s="43"/>
    </row>
    <row r="137" spans="1:5" x14ac:dyDescent="0.25">
      <c r="A137" s="23"/>
      <c r="B137" s="48" t="s">
        <v>156</v>
      </c>
      <c r="E137" s="43"/>
    </row>
    <row r="138" spans="1:5" x14ac:dyDescent="0.25">
      <c r="A138" s="23"/>
      <c r="B138" s="48" t="s">
        <v>106</v>
      </c>
      <c r="E138" s="43"/>
    </row>
    <row r="139" spans="1:5" x14ac:dyDescent="0.25">
      <c r="A139" s="23"/>
      <c r="B139" s="48" t="s">
        <v>107</v>
      </c>
      <c r="E139" s="43"/>
    </row>
    <row r="140" spans="1:5" x14ac:dyDescent="0.25">
      <c r="A140" s="23"/>
      <c r="B140" s="48" t="s">
        <v>108</v>
      </c>
      <c r="E140" s="43"/>
    </row>
    <row r="141" spans="1:5" x14ac:dyDescent="0.25">
      <c r="A141" s="23"/>
      <c r="B141" s="48" t="s">
        <v>109</v>
      </c>
      <c r="E141" s="43"/>
    </row>
    <row r="142" spans="1:5" x14ac:dyDescent="0.25">
      <c r="A142" s="23"/>
      <c r="B142" s="58" t="s">
        <v>110</v>
      </c>
      <c r="E142" s="43"/>
    </row>
    <row r="143" spans="1:5" x14ac:dyDescent="0.25">
      <c r="A143" s="23"/>
      <c r="B143" s="58" t="s">
        <v>111</v>
      </c>
      <c r="E143" s="43"/>
    </row>
    <row r="144" spans="1:5" x14ac:dyDescent="0.25">
      <c r="A144" s="23"/>
      <c r="B144" s="48"/>
      <c r="E144" s="43"/>
    </row>
    <row r="145" spans="1:5" x14ac:dyDescent="0.25">
      <c r="A145" s="23"/>
      <c r="B145" s="48"/>
      <c r="E145" s="43"/>
    </row>
    <row r="146" spans="1:5" x14ac:dyDescent="0.25">
      <c r="A146" s="23"/>
      <c r="B146" s="48"/>
      <c r="E146" s="43"/>
    </row>
    <row r="147" spans="1:5" x14ac:dyDescent="0.25">
      <c r="A147" s="23"/>
      <c r="B147" s="48"/>
      <c r="E147" s="43"/>
    </row>
    <row r="148" spans="1:5" ht="15.75" thickBot="1" x14ac:dyDescent="0.3">
      <c r="A148" s="23"/>
      <c r="B148" s="51" t="s">
        <v>112</v>
      </c>
      <c r="E148" s="43"/>
    </row>
    <row r="149" spans="1:5" ht="15.75" thickBot="1" x14ac:dyDescent="0.3">
      <c r="A149" s="23"/>
      <c r="B149" s="92" t="s">
        <v>113</v>
      </c>
      <c r="C149" s="93"/>
      <c r="D149" s="99"/>
      <c r="E149" s="43"/>
    </row>
    <row r="150" spans="1:5" ht="15.75" thickBot="1" x14ac:dyDescent="0.3">
      <c r="A150" s="23"/>
      <c r="B150" s="2" t="s">
        <v>114</v>
      </c>
      <c r="C150" s="3"/>
      <c r="D150" s="8"/>
      <c r="E150" s="43"/>
    </row>
    <row r="151" spans="1:5" ht="15.75" thickBot="1" x14ac:dyDescent="0.3">
      <c r="A151" s="23"/>
      <c r="B151" s="2" t="s">
        <v>115</v>
      </c>
      <c r="C151" s="3"/>
      <c r="D151" s="32">
        <v>0</v>
      </c>
      <c r="E151" s="43" t="s">
        <v>116</v>
      </c>
    </row>
    <row r="152" spans="1:5" ht="15.75" thickBot="1" x14ac:dyDescent="0.3">
      <c r="A152" s="23"/>
      <c r="B152" s="2" t="s">
        <v>117</v>
      </c>
      <c r="C152" s="3"/>
      <c r="D152" s="32">
        <v>0</v>
      </c>
      <c r="E152" s="43" t="s">
        <v>118</v>
      </c>
    </row>
    <row r="153" spans="1:5" ht="15.75" thickBot="1" x14ac:dyDescent="0.3">
      <c r="A153" s="23"/>
      <c r="B153" s="2" t="s">
        <v>119</v>
      </c>
      <c r="C153" s="3"/>
      <c r="D153" s="32">
        <v>0</v>
      </c>
      <c r="E153" s="43" t="s">
        <v>120</v>
      </c>
    </row>
    <row r="154" spans="1:5" ht="15.75" thickBot="1" x14ac:dyDescent="0.3">
      <c r="A154" s="23"/>
      <c r="B154" s="2" t="s">
        <v>121</v>
      </c>
      <c r="C154" s="3"/>
      <c r="D154" s="8"/>
      <c r="E154" s="43"/>
    </row>
    <row r="155" spans="1:5" ht="30.75" thickBot="1" x14ac:dyDescent="0.3">
      <c r="A155" s="23"/>
      <c r="B155" s="2" t="s">
        <v>122</v>
      </c>
      <c r="C155" s="3"/>
      <c r="D155" s="32">
        <v>0</v>
      </c>
      <c r="E155" s="65" t="s">
        <v>123</v>
      </c>
    </row>
    <row r="156" spans="1:5" ht="15.75" thickBot="1" x14ac:dyDescent="0.3">
      <c r="A156" s="23"/>
      <c r="B156" s="2" t="s">
        <v>124</v>
      </c>
      <c r="C156" s="3"/>
      <c r="D156" s="32">
        <v>0</v>
      </c>
      <c r="E156" s="59" t="s">
        <v>125</v>
      </c>
    </row>
    <row r="157" spans="1:5" ht="15.75" thickBot="1" x14ac:dyDescent="0.3">
      <c r="A157" s="23"/>
      <c r="B157" s="2" t="s">
        <v>126</v>
      </c>
      <c r="C157" s="3"/>
      <c r="D157" s="32">
        <v>0</v>
      </c>
      <c r="E157" s="59" t="s">
        <v>127</v>
      </c>
    </row>
    <row r="158" spans="1:5" ht="15.75" thickBot="1" x14ac:dyDescent="0.3">
      <c r="A158" s="23"/>
      <c r="B158" s="2" t="s">
        <v>128</v>
      </c>
      <c r="C158" s="3"/>
      <c r="D158" s="33"/>
      <c r="E158" s="43"/>
    </row>
    <row r="159" spans="1:5" ht="15.75" thickBot="1" x14ac:dyDescent="0.3">
      <c r="A159" s="23"/>
      <c r="B159" s="2" t="s">
        <v>129</v>
      </c>
      <c r="C159" s="3"/>
      <c r="D159" s="32">
        <v>0</v>
      </c>
      <c r="E159" s="43"/>
    </row>
    <row r="160" spans="1:5" x14ac:dyDescent="0.25">
      <c r="A160" s="23"/>
      <c r="B160" s="48"/>
      <c r="E160" s="43"/>
    </row>
    <row r="161" spans="1:5" ht="63.75" x14ac:dyDescent="0.25">
      <c r="A161" s="23"/>
      <c r="B161" s="48" t="s">
        <v>130</v>
      </c>
      <c r="D161" s="48"/>
      <c r="E161" s="43"/>
    </row>
    <row r="162" spans="1:5" x14ac:dyDescent="0.25">
      <c r="A162" s="23"/>
      <c r="E162" s="43"/>
    </row>
    <row r="163" spans="1:5" ht="15.75" thickBot="1" x14ac:dyDescent="0.3">
      <c r="A163" s="23"/>
      <c r="B163" s="48"/>
      <c r="E163" s="43"/>
    </row>
    <row r="164" spans="1:5" ht="15.75" thickBot="1" x14ac:dyDescent="0.3">
      <c r="A164" s="23"/>
      <c r="B164" s="92" t="s">
        <v>131</v>
      </c>
      <c r="C164" s="93"/>
      <c r="D164" s="99"/>
      <c r="E164" s="43"/>
    </row>
    <row r="165" spans="1:5" ht="15.75" thickBot="1" x14ac:dyDescent="0.3">
      <c r="A165" s="23"/>
      <c r="B165" s="1" t="s">
        <v>132</v>
      </c>
      <c r="C165" s="3"/>
      <c r="D165" s="11">
        <f>D166+D167+D168</f>
        <v>0</v>
      </c>
      <c r="E165" s="43"/>
    </row>
    <row r="166" spans="1:5" ht="15.75" thickBot="1" x14ac:dyDescent="0.3">
      <c r="A166" s="23"/>
      <c r="B166" s="10" t="s">
        <v>133</v>
      </c>
      <c r="C166" s="3"/>
      <c r="D166" s="34">
        <v>0</v>
      </c>
      <c r="E166" s="43" t="s">
        <v>134</v>
      </c>
    </row>
    <row r="167" spans="1:5" ht="15.75" thickBot="1" x14ac:dyDescent="0.3">
      <c r="A167" s="23"/>
      <c r="B167" s="10" t="s">
        <v>135</v>
      </c>
      <c r="C167" s="3"/>
      <c r="D167" s="34">
        <v>0</v>
      </c>
      <c r="E167" s="43" t="s">
        <v>136</v>
      </c>
    </row>
    <row r="168" spans="1:5" ht="15.75" thickBot="1" x14ac:dyDescent="0.3">
      <c r="A168" s="23"/>
      <c r="B168" s="10" t="s">
        <v>137</v>
      </c>
      <c r="C168" s="3"/>
      <c r="D168" s="34">
        <v>0</v>
      </c>
      <c r="E168" s="43" t="s">
        <v>138</v>
      </c>
    </row>
    <row r="169" spans="1:5" ht="15.75" thickBot="1" x14ac:dyDescent="0.3">
      <c r="A169" s="23"/>
      <c r="B169" s="1" t="s">
        <v>139</v>
      </c>
      <c r="C169" s="3"/>
      <c r="D169" s="11">
        <f>D170+D171+D172</f>
        <v>0</v>
      </c>
      <c r="E169" s="43"/>
    </row>
    <row r="170" spans="1:5" ht="30.75" thickBot="1" x14ac:dyDescent="0.3">
      <c r="A170" s="23"/>
      <c r="B170" s="10" t="s">
        <v>140</v>
      </c>
      <c r="C170" s="3"/>
      <c r="D170" s="34">
        <v>0</v>
      </c>
      <c r="E170" s="66" t="s">
        <v>141</v>
      </c>
    </row>
    <row r="171" spans="1:5" ht="15.75" thickBot="1" x14ac:dyDescent="0.3">
      <c r="A171" s="23"/>
      <c r="B171" s="10" t="s">
        <v>142</v>
      </c>
      <c r="C171" s="3"/>
      <c r="D171" s="34">
        <v>0</v>
      </c>
      <c r="E171" s="43" t="s">
        <v>143</v>
      </c>
    </row>
    <row r="172" spans="1:5" ht="15.75" thickBot="1" x14ac:dyDescent="0.3">
      <c r="A172" s="23"/>
      <c r="B172" s="10" t="s">
        <v>144</v>
      </c>
      <c r="C172" s="3"/>
      <c r="D172" s="34">
        <v>0</v>
      </c>
      <c r="E172" s="43" t="s">
        <v>145</v>
      </c>
    </row>
    <row r="173" spans="1:5" x14ac:dyDescent="0.25">
      <c r="A173" s="23"/>
      <c r="B173" s="48"/>
      <c r="E173" s="43"/>
    </row>
    <row r="174" spans="1:5" x14ac:dyDescent="0.25">
      <c r="A174" s="23"/>
      <c r="B174" s="48" t="s">
        <v>146</v>
      </c>
      <c r="E174" s="43"/>
    </row>
    <row r="175" spans="1:5" x14ac:dyDescent="0.25">
      <c r="A175" s="23"/>
      <c r="B175" s="48" t="s">
        <v>147</v>
      </c>
      <c r="E175" s="43"/>
    </row>
    <row r="176" spans="1:5" ht="38.25" x14ac:dyDescent="0.25">
      <c r="A176" s="23"/>
      <c r="B176" s="60" t="s">
        <v>148</v>
      </c>
      <c r="E176" s="43"/>
    </row>
    <row r="177" spans="1:5" ht="38.25" x14ac:dyDescent="0.25">
      <c r="A177" s="23"/>
      <c r="B177" s="48" t="s">
        <v>149</v>
      </c>
      <c r="E177" s="43"/>
    </row>
    <row r="178" spans="1:5" ht="15.75" thickBot="1" x14ac:dyDescent="0.3">
      <c r="A178" s="23"/>
      <c r="B178" s="48"/>
      <c r="E178" s="43"/>
    </row>
    <row r="179" spans="1:5" ht="15.75" thickBot="1" x14ac:dyDescent="0.3">
      <c r="A179" s="23"/>
      <c r="B179" s="89" t="s">
        <v>150</v>
      </c>
      <c r="C179" s="90"/>
      <c r="D179" s="91"/>
      <c r="E179" s="43"/>
    </row>
    <row r="180" spans="1:5" x14ac:dyDescent="0.25">
      <c r="A180" s="23"/>
      <c r="B180" s="67" t="s">
        <v>151</v>
      </c>
      <c r="C180" s="68"/>
      <c r="D180" s="69"/>
      <c r="E180" s="43"/>
    </row>
    <row r="181" spans="1:5" ht="14.45" customHeight="1" x14ac:dyDescent="0.25">
      <c r="A181" s="23"/>
      <c r="B181" s="70"/>
      <c r="C181" s="71"/>
      <c r="D181" s="72"/>
      <c r="E181" s="43"/>
    </row>
    <row r="182" spans="1:5" ht="14.45" customHeight="1" x14ac:dyDescent="0.25">
      <c r="A182" s="23"/>
      <c r="B182" s="70"/>
      <c r="C182" s="71"/>
      <c r="D182" s="72"/>
      <c r="E182" s="43"/>
    </row>
    <row r="183" spans="1:5" ht="14.45" customHeight="1" x14ac:dyDescent="0.25">
      <c r="A183" s="23"/>
      <c r="B183" s="70"/>
      <c r="C183" s="71"/>
      <c r="D183" s="72"/>
      <c r="E183" s="43"/>
    </row>
    <row r="184" spans="1:5" ht="14.45" customHeight="1" x14ac:dyDescent="0.25">
      <c r="A184" s="23"/>
      <c r="B184" s="70"/>
      <c r="C184" s="71"/>
      <c r="D184" s="72"/>
      <c r="E184" s="43"/>
    </row>
    <row r="185" spans="1:5" ht="14.45" customHeight="1" x14ac:dyDescent="0.25">
      <c r="A185" s="23"/>
      <c r="B185" s="70"/>
      <c r="C185" s="71"/>
      <c r="D185" s="72"/>
      <c r="E185" s="43"/>
    </row>
    <row r="186" spans="1:5" ht="14.45" customHeight="1" x14ac:dyDescent="0.25">
      <c r="A186" s="23"/>
      <c r="B186" s="70"/>
      <c r="C186" s="71"/>
      <c r="D186" s="72"/>
      <c r="E186" s="43"/>
    </row>
    <row r="187" spans="1:5" ht="14.45" customHeight="1" x14ac:dyDescent="0.25">
      <c r="A187" s="23"/>
      <c r="B187" s="70"/>
      <c r="C187" s="71"/>
      <c r="D187" s="72"/>
      <c r="E187" s="43"/>
    </row>
    <row r="188" spans="1:5" ht="14.45" customHeight="1" x14ac:dyDescent="0.25">
      <c r="A188" s="23"/>
      <c r="B188" s="70"/>
      <c r="C188" s="71"/>
      <c r="D188" s="72"/>
      <c r="E188" s="43"/>
    </row>
    <row r="189" spans="1:5" ht="14.45" customHeight="1" thickBot="1" x14ac:dyDescent="0.3">
      <c r="A189" s="23"/>
      <c r="B189" s="73"/>
      <c r="C189" s="74"/>
      <c r="D189" s="75"/>
      <c r="E189" s="43"/>
    </row>
    <row r="190" spans="1:5" ht="15.75" thickBot="1" x14ac:dyDescent="0.3">
      <c r="A190" s="61"/>
      <c r="B190" s="62"/>
      <c r="C190" s="62"/>
      <c r="D190" s="62"/>
      <c r="E190" s="63"/>
    </row>
  </sheetData>
  <sheetProtection algorithmName="SHA-512" hashValue="ggYKV8MfeAuIjq9W04c5ZPBhjg0jxstqJZnandA7+bEWQ959DhVBzeTmh6upg38i9b99U3AlWQEIsC+WXuu6lw==" saltValue="iRZUNbl0rjX5p7UgrdhAZA==" spinCount="100000" sheet="1" objects="1" scenarios="1"/>
  <mergeCells count="31">
    <mergeCell ref="A1:E1"/>
    <mergeCell ref="B60:C60"/>
    <mergeCell ref="B164:D164"/>
    <mergeCell ref="B149:D149"/>
    <mergeCell ref="D101:D102"/>
    <mergeCell ref="D103:D104"/>
    <mergeCell ref="D105:D106"/>
    <mergeCell ref="D107:D108"/>
    <mergeCell ref="D111:D112"/>
    <mergeCell ref="D117:D118"/>
    <mergeCell ref="B39:C39"/>
    <mergeCell ref="B40:C40"/>
    <mergeCell ref="B49:C49"/>
    <mergeCell ref="B50:C50"/>
    <mergeCell ref="B59:C59"/>
    <mergeCell ref="B180:D180"/>
    <mergeCell ref="B181:D189"/>
    <mergeCell ref="C103:C104"/>
    <mergeCell ref="B6:D6"/>
    <mergeCell ref="C101:C102"/>
    <mergeCell ref="D39:D40"/>
    <mergeCell ref="D49:D50"/>
    <mergeCell ref="D59:D60"/>
    <mergeCell ref="D113:D114"/>
    <mergeCell ref="C105:C106"/>
    <mergeCell ref="C107:C108"/>
    <mergeCell ref="C111:C112"/>
    <mergeCell ref="C117:C118"/>
    <mergeCell ref="C113:C114"/>
    <mergeCell ref="B179:D179"/>
    <mergeCell ref="B28:C28"/>
  </mergeCells>
  <pageMargins left="0.25" right="0.25" top="0.75" bottom="0.75" header="0.3" footer="0.3"/>
  <pageSetup paperSize="9" scale="30"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d890990-4ef4-4f1d-a034-e31ae1b0e682" xsi:nil="true"/>
    <lcf76f155ced4ddcb4097134ff3c332f xmlns="78c32696-499d-451a-a863-6249c7b6b8a7">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E74C221187DCC41B666284D45F90AE1" ma:contentTypeVersion="18" ma:contentTypeDescription="Create a new document." ma:contentTypeScope="" ma:versionID="fecd48e5aadf59962826d12e9c055674">
  <xsd:schema xmlns:xsd="http://www.w3.org/2001/XMLSchema" xmlns:xs="http://www.w3.org/2001/XMLSchema" xmlns:p="http://schemas.microsoft.com/office/2006/metadata/properties" xmlns:ns2="78c32696-499d-451a-a863-6249c7b6b8a7" xmlns:ns3="5d890990-4ef4-4f1d-a034-e31ae1b0e682" targetNamespace="http://schemas.microsoft.com/office/2006/metadata/properties" ma:root="true" ma:fieldsID="15d24e6c588d2dbcf1fcb41ef9a7c38f" ns2:_="" ns3:_="">
    <xsd:import namespace="78c32696-499d-451a-a863-6249c7b6b8a7"/>
    <xsd:import namespace="5d890990-4ef4-4f1d-a034-e31ae1b0e68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lcf76f155ced4ddcb4097134ff3c332f" minOccurs="0"/>
                <xsd:element ref="ns3:TaxCatchAll" minOccurs="0"/>
                <xsd:element ref="ns2:MediaServiceObjectDetectorVersions" minOccurs="0"/>
                <xsd:element ref="ns2:MediaServiceSearchProperties"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c32696-499d-451a-a863-6249c7b6b8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ed2bc115-f314-4df2-a102-4eef0e49787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LengthInSeconds" ma:index="24" nillable="true" ma:displayName="MediaLengthInSeconds" ma:hidden="true" ma:internalName="MediaLengthInSeconds" ma:readOnly="true">
      <xsd:simpleType>
        <xsd:restriction base="dms:Unknown"/>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d890990-4ef4-4f1d-a034-e31ae1b0e68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1f848a4f-0d10-4f7d-b953-8e12177c7a1b}" ma:internalName="TaxCatchAll" ma:showField="CatchAllData" ma:web="5d890990-4ef4-4f1d-a034-e31ae1b0e68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0D91887-FCD2-4F9B-BB3E-B0DBCF29010C}">
  <ds:schemaRefs>
    <ds:schemaRef ds:uri="http://www.w3.org/XML/1998/namespace"/>
    <ds:schemaRef ds:uri="78c32696-499d-451a-a863-6249c7b6b8a7"/>
    <ds:schemaRef ds:uri="http://schemas.microsoft.com/office/2006/documentManagement/types"/>
    <ds:schemaRef ds:uri="http://schemas.microsoft.com/office/infopath/2007/PartnerControls"/>
    <ds:schemaRef ds:uri="5d890990-4ef4-4f1d-a034-e31ae1b0e682"/>
    <ds:schemaRef ds:uri="http://purl.org/dc/dcmitype/"/>
    <ds:schemaRef ds:uri="http://purl.org/dc/terms/"/>
    <ds:schemaRef ds:uri="http://purl.org/dc/elements/1.1/"/>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84A034B4-9B12-41B4-9C7D-67A09D659989}">
  <ds:schemaRefs>
    <ds:schemaRef ds:uri="http://schemas.microsoft.com/sharepoint/v3/contenttype/forms"/>
  </ds:schemaRefs>
</ds:datastoreItem>
</file>

<file path=customXml/itemProps3.xml><?xml version="1.0" encoding="utf-8"?>
<ds:datastoreItem xmlns:ds="http://schemas.openxmlformats.org/officeDocument/2006/customXml" ds:itemID="{426F09D9-FE9E-45FE-BE53-822D17BC95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8c32696-499d-451a-a863-6249c7b6b8a7"/>
    <ds:schemaRef ds:uri="5d890990-4ef4-4f1d-a034-e31ae1b0e6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42f063bf-ce3a-473c-8609-3866002c85b0}" enabled="1" method="Standard" siteId="{b914a242-e718-443b-a47c-6b4c649d8c0a}"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97</vt:i4>
      </vt:variant>
    </vt:vector>
  </HeadingPairs>
  <TitlesOfParts>
    <vt:vector size="98" baseType="lpstr">
      <vt:lpstr>Nabídkový list</vt:lpstr>
      <vt:lpstr>'Nabídkový list'!_Toc179801774</vt:lpstr>
      <vt:lpstr>'Nabídkový list'!_Toc179801775</vt:lpstr>
      <vt:lpstr>'Nabídkový list'!_Toc179801776</vt:lpstr>
      <vt:lpstr>'Nabídkový list'!_Toc179801777</vt:lpstr>
      <vt:lpstr>'Nabídkový list'!_Toc179801778</vt:lpstr>
      <vt:lpstr>'Nabídkový list'!_Toc179801779</vt:lpstr>
      <vt:lpstr>'Nabídkový list'!_Toc179801783</vt:lpstr>
      <vt:lpstr>'Nabídkový list'!_Toc179801784</vt:lpstr>
      <vt:lpstr>'Nabídkový list'!_Toc179801785</vt:lpstr>
      <vt:lpstr>'Nabídkový list'!_Toc179801786</vt:lpstr>
      <vt:lpstr>'Nabídkový list'!_Toc179801787</vt:lpstr>
      <vt:lpstr>'Nabídkový list'!_Toc179801788</vt:lpstr>
      <vt:lpstr>'Nabídkový list'!_Toc179801789</vt:lpstr>
      <vt:lpstr>'Nabídkový list'!_Toc179801790</vt:lpstr>
      <vt:lpstr>'Nabídkový list'!_Toc179801791</vt:lpstr>
      <vt:lpstr>'Nabídkový list'!_Toc179801792</vt:lpstr>
      <vt:lpstr>'Nabídkový list'!_Toc179801793</vt:lpstr>
      <vt:lpstr>'Nabídkový list'!_Toc179801794</vt:lpstr>
      <vt:lpstr>'Nabídkový list'!_Toc179801795</vt:lpstr>
      <vt:lpstr>'Nabídkový list'!_Toc179801796</vt:lpstr>
      <vt:lpstr>'Nabídkový list'!_Toc179801797</vt:lpstr>
      <vt:lpstr>'Nabídkový list'!_Toc179801798</vt:lpstr>
      <vt:lpstr>'Nabídkový list'!_Toc179801799</vt:lpstr>
      <vt:lpstr>'Nabídkový list'!_Toc179801800</vt:lpstr>
      <vt:lpstr>'Nabídkový list'!_Toc179801801</vt:lpstr>
      <vt:lpstr>'Nabídkový list'!_Toc179801802</vt:lpstr>
      <vt:lpstr>'Nabídkový list'!_Toc179801803</vt:lpstr>
      <vt:lpstr>'Nabídkový list'!_Toc179801804</vt:lpstr>
      <vt:lpstr>'Nabídkový list'!_Toc179801805</vt:lpstr>
      <vt:lpstr>'Nabídkový list'!_Toc179801806</vt:lpstr>
      <vt:lpstr>'Nabídkový list'!_Toc179801807</vt:lpstr>
      <vt:lpstr>'Nabídkový list'!_Toc179801808</vt:lpstr>
      <vt:lpstr>'Nabídkový list'!_Toc179801809</vt:lpstr>
      <vt:lpstr>'Nabídkový list'!_Toc179801810</vt:lpstr>
      <vt:lpstr>'Nabídkový list'!_Toc179801811</vt:lpstr>
      <vt:lpstr>'Nabídkový list'!_Toc179801812</vt:lpstr>
      <vt:lpstr>'Nabídkový list'!_Toc179801813</vt:lpstr>
      <vt:lpstr>'Nabídkový list'!_Toc179801814</vt:lpstr>
      <vt:lpstr>'Nabídkový list'!_Toc179801815</vt:lpstr>
      <vt:lpstr>'Nabídkový list'!_Toc179801816</vt:lpstr>
      <vt:lpstr>'Nabídkový list'!_Toc179801817</vt:lpstr>
      <vt:lpstr>'Nabídkový list'!_Toc179801818</vt:lpstr>
      <vt:lpstr>'Nabídkový list'!_Toc179801820</vt:lpstr>
      <vt:lpstr>'Nabídkový list'!_Toc179801821</vt:lpstr>
      <vt:lpstr>'Nabídkový list'!_Toc179801822</vt:lpstr>
      <vt:lpstr>'Nabídkový list'!_Toc179801823</vt:lpstr>
      <vt:lpstr>'Nabídkový list'!_Toc179801824</vt:lpstr>
      <vt:lpstr>'Nabídkový list'!_Toc179801825</vt:lpstr>
      <vt:lpstr>'Nabídkový list'!_Toc179801826</vt:lpstr>
      <vt:lpstr>'Nabídkový list'!_Toc179801827</vt:lpstr>
      <vt:lpstr>'Nabídkový list'!_Toc179801828</vt:lpstr>
      <vt:lpstr>'Nabídkový list'!_Toc179801829</vt:lpstr>
      <vt:lpstr>'Nabídkový list'!_Toc179801830</vt:lpstr>
      <vt:lpstr>'Nabídkový list'!_Toc179801832</vt:lpstr>
      <vt:lpstr>'Nabídkový list'!_Toc179801833</vt:lpstr>
      <vt:lpstr>'Nabídkový list'!_Toc179801834</vt:lpstr>
      <vt:lpstr>'Nabídkový list'!_Toc179801835</vt:lpstr>
      <vt:lpstr>'Nabídkový list'!_Toc179801836</vt:lpstr>
      <vt:lpstr>'Nabídkový list'!_Toc179801837</vt:lpstr>
      <vt:lpstr>'Nabídkový list'!_Toc179801838</vt:lpstr>
      <vt:lpstr>'Nabídkový list'!_Toc179801839</vt:lpstr>
      <vt:lpstr>'Nabídkový list'!_Toc179801840</vt:lpstr>
      <vt:lpstr>'Nabídkový list'!_Toc179801841</vt:lpstr>
      <vt:lpstr>'Nabídkový list'!_Toc179801842</vt:lpstr>
      <vt:lpstr>'Nabídkový list'!_Toc179801843</vt:lpstr>
      <vt:lpstr>'Nabídkový list'!_Toc179801844</vt:lpstr>
      <vt:lpstr>'Nabídkový list'!_Toc179801847</vt:lpstr>
      <vt:lpstr>'Nabídkový list'!_Toc179801848</vt:lpstr>
      <vt:lpstr>'Nabídkový list'!_Toc179801849</vt:lpstr>
      <vt:lpstr>'Nabídkový list'!_Toc179801850</vt:lpstr>
      <vt:lpstr>'Nabídkový list'!_Toc179801851</vt:lpstr>
      <vt:lpstr>'Nabídkový list'!_Toc179801852</vt:lpstr>
      <vt:lpstr>'Nabídkový list'!_Toc179801853</vt:lpstr>
      <vt:lpstr>'Nabídkový list'!_Toc179801854</vt:lpstr>
      <vt:lpstr>'Nabídkový list'!_Toc179801855</vt:lpstr>
      <vt:lpstr>'Nabídkový list'!_Toc179801856</vt:lpstr>
      <vt:lpstr>'Nabídkový list'!_Toc179801858</vt:lpstr>
      <vt:lpstr>'Nabídkový list'!_Toc179801861</vt:lpstr>
      <vt:lpstr>'Nabídkový list'!_Toc179801862</vt:lpstr>
      <vt:lpstr>'Nabídkový list'!_Toc179801864</vt:lpstr>
      <vt:lpstr>'Nabídkový list'!_Toc179801866</vt:lpstr>
      <vt:lpstr>'Nabídkový list'!_Toc179801867</vt:lpstr>
      <vt:lpstr>'Nabídkový list'!_Toc179801869</vt:lpstr>
      <vt:lpstr>'Nabídkový list'!_Toc179801870</vt:lpstr>
      <vt:lpstr>'Nabídkový list'!_Toc179801871</vt:lpstr>
      <vt:lpstr>'Nabídkový list'!_Toc179801872</vt:lpstr>
      <vt:lpstr>'Nabídkový list'!_Toc179801873</vt:lpstr>
      <vt:lpstr>'Nabídkový list'!_Toc179801874</vt:lpstr>
      <vt:lpstr>'Nabídkový list'!_Toc192677945</vt:lpstr>
      <vt:lpstr>'Nabídkový list'!_Toc192677949</vt:lpstr>
      <vt:lpstr>'Nabídkový list'!_Toc192677950</vt:lpstr>
      <vt:lpstr>'Nabídkový list'!_Toc81830595</vt:lpstr>
      <vt:lpstr>'Nabídkový list'!_Toc81830653</vt:lpstr>
      <vt:lpstr>'Nabídkový list'!_Toc81830656</vt:lpstr>
      <vt:lpstr>'Nabídkový list'!_Toc81830659</vt:lpstr>
      <vt:lpstr>'Nabídkový list'!_Toc89327105</vt:lpstr>
      <vt:lpstr>'Nabídkový list'!_Toc89327106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Janů, Josef</dc:creator>
  <cp:keywords/>
  <dc:description/>
  <cp:lastModifiedBy>Jurík, Michal</cp:lastModifiedBy>
  <cp:revision/>
  <dcterms:created xsi:type="dcterms:W3CDTF">2025-05-27T11:26:31Z</dcterms:created>
  <dcterms:modified xsi:type="dcterms:W3CDTF">2025-08-27T11:00:08Z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0x0101005E74C221187DCC41B666284D45F90AE1</vt:lpwstr>
  </property>
  <property fmtid="{D5CDD505-2E9C-101B-9397-08002B2CF9AE}" pid="3" name="MediaServiceImageTags">
    <vt:lpwstr/>
  </property>
</Properties>
</file>